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parec2\AppData\Roaming\OpenText\OTEdit\EC_TPSGC-PWGSC\c276531790\"/>
    </mc:Choice>
  </mc:AlternateContent>
  <bookViews>
    <workbookView xWindow="7665" yWindow="540" windowWidth="20865" windowHeight="14535" tabRatio="607"/>
  </bookViews>
  <sheets>
    <sheet name="À propos du présent document" sheetId="29" r:id="rId1"/>
    <sheet name="Plan intégré GC-GP" sheetId="11" r:id="rId2"/>
  </sheets>
  <definedNames>
    <definedName name="_xlnm._FilterDatabase" localSheetId="1" hidden="1">'Plan intégré GC-GP'!$A$7:$A$138</definedName>
    <definedName name="_xlnm.Print_Titles" localSheetId="1">'Plan intégré GC-GP'!$4:$7</definedName>
    <definedName name="Project_Start">'Plan intégré GC-GP'!$I$3</definedName>
    <definedName name="Scrolling_Increment">'Plan intégré GC-GP'!$I$4</definedName>
    <definedName name="Today" localSheetId="1">TODAY()</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1" l="1"/>
  <c r="K88" i="11" l="1"/>
  <c r="K138" i="11"/>
  <c r="K137" i="11"/>
  <c r="K136" i="11"/>
  <c r="K135" i="11"/>
  <c r="K134" i="11"/>
  <c r="K133" i="11"/>
  <c r="K132" i="11"/>
  <c r="K131" i="11"/>
  <c r="K130" i="11"/>
  <c r="K129" i="11"/>
  <c r="K141" i="11" l="1"/>
  <c r="K9" i="11"/>
  <c r="K140" i="11" l="1"/>
  <c r="K139" i="11"/>
  <c r="K87" i="11"/>
  <c r="K86" i="11"/>
  <c r="K85" i="11"/>
  <c r="K84" i="11"/>
  <c r="K83" i="11"/>
  <c r="K82" i="11"/>
  <c r="K81" i="11"/>
  <c r="K80" i="11"/>
  <c r="K79" i="11"/>
  <c r="K78" i="11"/>
  <c r="K77" i="11"/>
  <c r="K76" i="11"/>
  <c r="K75" i="11"/>
  <c r="K74" i="11"/>
  <c r="K73" i="11"/>
  <c r="K72" i="11"/>
  <c r="K71" i="11"/>
  <c r="K28" i="11" l="1"/>
  <c r="K27" i="11"/>
  <c r="K26" i="11"/>
  <c r="K25" i="11"/>
  <c r="K24"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13" i="11"/>
  <c r="K127" i="11" l="1"/>
  <c r="K96" i="11"/>
  <c r="K95" i="11"/>
  <c r="K94" i="11"/>
  <c r="K93" i="11"/>
  <c r="K92" i="11"/>
  <c r="K91" i="11"/>
  <c r="K90" i="11"/>
  <c r="K89"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l="1"/>
  <c r="K44" i="11"/>
  <c r="K43" i="11"/>
  <c r="K42" i="11"/>
  <c r="K41" i="11"/>
  <c r="K40" i="11"/>
  <c r="K39" i="11"/>
  <c r="K38" i="11"/>
  <c r="K37" i="11"/>
  <c r="K36" i="11"/>
  <c r="K35" i="11"/>
  <c r="K34" i="11"/>
  <c r="K33" i="11"/>
  <c r="K32" i="11"/>
  <c r="K11" i="11"/>
  <c r="K12" i="11"/>
  <c r="K14" i="11"/>
  <c r="K15" i="11"/>
  <c r="K16" i="11"/>
  <c r="K17" i="11"/>
  <c r="K18" i="11"/>
  <c r="K19" i="11"/>
  <c r="K20" i="11"/>
  <c r="K21" i="11"/>
  <c r="K22" i="11"/>
  <c r="K23" i="11"/>
  <c r="K29" i="11"/>
  <c r="K30" i="11"/>
  <c r="K31" i="11"/>
  <c r="K128" i="11"/>
  <c r="M5" i="11" l="1"/>
  <c r="M4" i="11" s="1"/>
  <c r="M7" i="11" l="1"/>
  <c r="N5" i="11"/>
  <c r="O5" i="11" l="1"/>
  <c r="N7" i="11"/>
  <c r="O7" i="11" l="1"/>
  <c r="P5" i="11"/>
  <c r="P7" i="11" l="1"/>
  <c r="Q5" i="11"/>
  <c r="Q7" i="11" l="1"/>
  <c r="R5" i="11"/>
  <c r="R7" i="11" l="1"/>
  <c r="S5" i="11"/>
  <c r="T5" i="11" s="1"/>
  <c r="T4" i="11" s="1"/>
  <c r="S7" i="11" l="1"/>
  <c r="U5" i="11" l="1"/>
  <c r="T7" i="11"/>
  <c r="U7" i="11" l="1"/>
  <c r="V5" i="11"/>
  <c r="V7" i="11" l="1"/>
  <c r="W5" i="11"/>
  <c r="X5" i="11" l="1"/>
  <c r="W7" i="11"/>
  <c r="Y5" i="11" l="1"/>
  <c r="X7" i="11"/>
  <c r="Y7" i="11" l="1"/>
  <c r="Z5" i="11"/>
  <c r="Z7" i="11" l="1"/>
  <c r="AA5" i="11"/>
  <c r="AA4" i="11" s="1"/>
  <c r="AB5" i="11" l="1"/>
  <c r="AA7" i="11"/>
  <c r="AC5" i="11" l="1"/>
  <c r="AB7" i="11"/>
  <c r="AD5" i="11" l="1"/>
  <c r="AC7" i="11"/>
  <c r="AD7" i="11" l="1"/>
  <c r="AE5" i="11"/>
  <c r="AF5" i="11" l="1"/>
  <c r="AE7" i="11"/>
  <c r="AF7" i="11" l="1"/>
  <c r="AG5" i="11"/>
  <c r="AH5" i="11" l="1"/>
  <c r="AH4" i="11" s="1"/>
  <c r="AG7" i="11"/>
  <c r="AI5" i="11" l="1"/>
  <c r="AH7" i="11"/>
  <c r="AI7" i="11" l="1"/>
  <c r="AJ5" i="11"/>
  <c r="AJ7" i="11" l="1"/>
  <c r="AK5" i="11"/>
  <c r="AK7" i="11" l="1"/>
  <c r="AL5" i="11"/>
  <c r="AL7" i="11" l="1"/>
  <c r="AM5" i="11"/>
  <c r="AN5" i="11" l="1"/>
  <c r="AM7" i="11"/>
  <c r="AN7" i="11" l="1"/>
  <c r="AO5" i="11"/>
  <c r="AO4" i="11" s="1"/>
  <c r="AO7" i="11" l="1"/>
  <c r="AP5" i="11"/>
  <c r="AP7" i="11" l="1"/>
  <c r="AQ5" i="11"/>
  <c r="AQ7" i="11" l="1"/>
  <c r="AR5" i="11"/>
  <c r="AS5" i="11" l="1"/>
  <c r="AR7" i="11"/>
  <c r="AS7" i="11" l="1"/>
  <c r="AT5" i="11"/>
  <c r="AT7" i="11" l="1"/>
  <c r="AU5" i="11"/>
  <c r="AV5" i="11" l="1"/>
  <c r="AV4" i="11" s="1"/>
  <c r="AU7" i="11"/>
  <c r="AV7" i="11" l="1"/>
  <c r="AW5" i="11"/>
  <c r="AW7" i="11" l="1"/>
  <c r="AX5" i="11"/>
  <c r="AX7" i="11" l="1"/>
  <c r="AY5" i="11"/>
  <c r="AY7" i="11" l="1"/>
  <c r="AZ5" i="11"/>
  <c r="BA5" i="11" l="1"/>
  <c r="AZ7" i="11"/>
  <c r="BA7" i="11" l="1"/>
  <c r="BB5" i="11"/>
  <c r="BB7" i="11" l="1"/>
  <c r="BC5" i="11"/>
  <c r="BC4" i="11" s="1"/>
  <c r="BC7" i="11" l="1"/>
  <c r="BD5" i="11"/>
  <c r="BD7" i="11" l="1"/>
  <c r="BE5" i="11"/>
  <c r="BE7" i="11" l="1"/>
  <c r="BF5" i="11"/>
  <c r="BG5" i="11" l="1"/>
  <c r="BF7" i="11"/>
  <c r="BG7" i="11" l="1"/>
  <c r="BH5" i="11"/>
  <c r="BI5" i="11" l="1"/>
  <c r="BH7" i="11"/>
  <c r="BJ5" i="11" l="1"/>
  <c r="BJ4" i="11" s="1"/>
  <c r="BI7" i="11"/>
  <c r="BJ7" i="11" l="1"/>
  <c r="BK5" i="11"/>
  <c r="BL5" i="11" l="1"/>
  <c r="BK7" i="11"/>
  <c r="BL7" i="11" l="1"/>
  <c r="BM5" i="11"/>
  <c r="BN5" i="11" l="1"/>
  <c r="BM7" i="11"/>
  <c r="BO5" i="11" l="1"/>
  <c r="BN7" i="11"/>
  <c r="BO7" i="11" l="1"/>
  <c r="BP5" i="11"/>
  <c r="BP7" i="11" l="1"/>
</calcChain>
</file>

<file path=xl/sharedStrings.xml><?xml version="1.0" encoding="utf-8"?>
<sst xmlns="http://schemas.openxmlformats.org/spreadsheetml/2006/main" count="537" uniqueCount="165">
  <si>
    <t xml:space="preserve"> </t>
  </si>
  <si>
    <r>
      <rPr>
        <b/>
        <sz val="24"/>
        <color rgb="FFFF0000"/>
        <rFont val="Calibri"/>
        <family val="2"/>
        <scheme val="minor"/>
      </rPr>
      <t>Nom du client - Nom du projet
Adresse</t>
    </r>
  </si>
  <si>
    <r>
      <rPr>
        <sz val="12"/>
        <color theme="1"/>
        <rFont val="Calibri"/>
        <family val="2"/>
        <scheme val="minor"/>
      </rPr>
      <t xml:space="preserve">Créé par : </t>
    </r>
    <r>
      <rPr>
        <sz val="12"/>
        <color rgb="FFFF0000"/>
        <rFont val="Calibri"/>
        <family val="2"/>
        <scheme val="minor"/>
      </rPr>
      <t>xxxx</t>
    </r>
  </si>
  <si>
    <t>Légende :</t>
  </si>
  <si>
    <t>Non commencé</t>
  </si>
  <si>
    <t>Retardé</t>
  </si>
  <si>
    <t>En retard</t>
  </si>
  <si>
    <t>Terminé</t>
  </si>
  <si>
    <t>Date de début du projet :</t>
  </si>
  <si>
    <t>Incrément de défilement :</t>
  </si>
  <si>
    <t>Type d’activité</t>
  </si>
  <si>
    <t>Activité</t>
  </si>
  <si>
    <t>Responsable</t>
  </si>
  <si>
    <t>Éléments du modèle ADKAR</t>
  </si>
  <si>
    <t>Étapes/Remarques</t>
  </si>
  <si>
    <t xml:space="preserve">État </t>
  </si>
  <si>
    <t>Progrès</t>
  </si>
  <si>
    <t>Date de début</t>
  </si>
  <si>
    <t>Date de fin</t>
  </si>
  <si>
    <t>Date de fin réelle</t>
  </si>
  <si>
    <t>Jours</t>
  </si>
  <si>
    <t>EXEMPLE D’ACTIVITÉ</t>
  </si>
  <si>
    <t>Pierre Untel</t>
  </si>
  <si>
    <t>s.o.</t>
  </si>
  <si>
    <t>Début du projet</t>
  </si>
  <si>
    <t>Décision sur le nouvel emplacement</t>
  </si>
  <si>
    <t>Établissement d’un programme fonctionnel</t>
  </si>
  <si>
    <t>Planification préliminaire de l’espace</t>
  </si>
  <si>
    <t>Élaboration du concept</t>
  </si>
  <si>
    <t>Prise en compte de l’inclusivité dans la conception des bureaux</t>
  </si>
  <si>
    <t>Ergonomie prise en compte dans tous les postes de travail</t>
  </si>
  <si>
    <t>Casiers</t>
  </si>
  <si>
    <t>Aires de collaboration</t>
  </si>
  <si>
    <t>Zones de travail variées</t>
  </si>
  <si>
    <t>Déménagement dans les locaux transitoires</t>
  </si>
  <si>
    <t>Mise en œuvre du projet (y compris la construction)</t>
  </si>
  <si>
    <t>Prolongation des heures d’accès aux immeubles du Ministère</t>
  </si>
  <si>
    <t>Accès à un environnement sain (p. ex. centre de conditionnement physique, aliments sains, support à vélos, etc.)</t>
  </si>
  <si>
    <t>Locaux à bureaux intelligents (stores automatiques, éclairage automatique, régulation de la température, etc.)</t>
  </si>
  <si>
    <t>Déménagement dans les nouveaux locaux</t>
  </si>
  <si>
    <t>Transport écologique entre les immeubles</t>
  </si>
  <si>
    <t>Ordinateur : passer d’un ordinateur de bureau à un ordinateur portable</t>
  </si>
  <si>
    <t xml:space="preserve">Téléphone : passer d’un téléphone fixe à un téléphone cellulaire </t>
  </si>
  <si>
    <t xml:space="preserve">Réseau secret/classifié : nouveaux processus et outils courants de TI </t>
  </si>
  <si>
    <t xml:space="preserve">Réseau privé virtuel : connectivité et mobilité accrues </t>
  </si>
  <si>
    <t>Impression sur demande : nouvel outil</t>
  </si>
  <si>
    <t>Vidéoconférence : nouveaux outils de TI</t>
  </si>
  <si>
    <t>Messagerie instantanée : nouveaux outils de TI</t>
  </si>
  <si>
    <t>Outils collaboratifs : nouveaux outils de TI</t>
  </si>
  <si>
    <t>Plateformes collaboratives : nouveaux outils de TI</t>
  </si>
  <si>
    <t xml:space="preserve">Applications accessibles à l’aide de téléphones : nouvelles fonctions </t>
  </si>
  <si>
    <t>Signatures numériques : nouvelles fonctions</t>
  </si>
  <si>
    <t>Courriel du GC : nouvelles fonctions</t>
  </si>
  <si>
    <t xml:space="preserve">Système de réservation : nouveaux outils de TI </t>
  </si>
  <si>
    <t xml:space="preserve">Wi-Fi : nouvelles fonctions </t>
  </si>
  <si>
    <t xml:space="preserve">Wi-Fi public : connectivité accrue </t>
  </si>
  <si>
    <t>GP-RH|SST|Gestion des personnes</t>
  </si>
  <si>
    <t>Mesure du rendement axée sur les objectifs et les produits livrables</t>
  </si>
  <si>
    <t>Mise à jour des politiques pour y intégrer les concepts d’écologisation et de durabilité</t>
  </si>
  <si>
    <t>Recours à la formation sur la réalité virtuelle</t>
  </si>
  <si>
    <t>Mise sur pied et direction d’un programme favorisant les changements culturels (pratiques de travail modernes, agiles et souples)</t>
  </si>
  <si>
    <t>Application uniforme des politiques en matière de santé et de sécurité au travail à l’échelle du GC</t>
  </si>
  <si>
    <t>Mise en œuvre des politiques en matière de GI à l’échelle du GC</t>
  </si>
  <si>
    <t>Gestion des documents numériques tout au long de leur cycle de vie</t>
  </si>
  <si>
    <t>Stratégie de numérisation : réduction de l’espace d’entreposage des documents papier</t>
  </si>
  <si>
    <t>Système centralisé de gestion des documents</t>
  </si>
  <si>
    <t>Solution infonuagique de partage de fichiers</t>
  </si>
  <si>
    <t>Capacité de travailler à des documents secrets à partir de plus d’un poste de travail</t>
  </si>
  <si>
    <t>Réduction de la production en double de documents électroniques : nouvel outil ou nouvelles fonctions</t>
  </si>
  <si>
    <t>Niveaux de classification de sécurité multiples : nouvelles fonctions</t>
  </si>
  <si>
    <t>Autoclassification des documents (GCdocs) : nouvelles fonctions</t>
  </si>
  <si>
    <t>Services d’imagerie : nouvel outil</t>
  </si>
  <si>
    <t xml:space="preserve">Faire la transition vers un environnement sans papier ou à papier réduit </t>
  </si>
  <si>
    <t>Solide programme de sensibilisation à la sécurité à l’intention des employés</t>
  </si>
  <si>
    <t>Application de niveaux de sécurité à l’information (marquage des documents)</t>
  </si>
  <si>
    <t>Processus rigoureux de classement par niveau de sécurité</t>
  </si>
  <si>
    <t>Système de gestion de l’identité unique</t>
  </si>
  <si>
    <t>Accès intégré des employés aux emplacements</t>
  </si>
  <si>
    <t>Accès au réseau secret accordé à tous les employés qui en ont besoin</t>
  </si>
  <si>
    <t>Définir les changements</t>
  </si>
  <si>
    <t>Déterminer le niveau de votre organisation ou sa disposition au changement</t>
  </si>
  <si>
    <t>Déterminer les principales parties prenantes, ainsi que les types de contribution dont elles ont besoin et le type de communication dont elles pourraient avoir besoin.</t>
  </si>
  <si>
    <t>Définir un plan de communication</t>
  </si>
  <si>
    <t>Élaborer un plan de mobilisation</t>
  </si>
  <si>
    <t>Définir un plan de formation</t>
  </si>
  <si>
    <t>Surveiller l’adoption par les employés (sondage éclair)</t>
  </si>
  <si>
    <t>Apporter les ajustements nécessaires au plan de gestion du changement</t>
  </si>
  <si>
    <t>Créer un plan de durabilité de la gestion du changement</t>
  </si>
  <si>
    <t>Évaluer les activités mises en œuvre et le programme, et rédiger un rapport final</t>
  </si>
  <si>
    <t>Créer et diffuser les leçons retenues</t>
  </si>
  <si>
    <t>Lancement par une rencontre avec les employés (annoncer le projet et la vision)</t>
  </si>
  <si>
    <t>Sensibilisation</t>
  </si>
  <si>
    <t xml:space="preserve">Fiches de renseignements </t>
  </si>
  <si>
    <t>Connaissance</t>
  </si>
  <si>
    <t>Foire aux questions</t>
  </si>
  <si>
    <t>Information continue sur le projet par l’intranet et l’infolettre</t>
  </si>
  <si>
    <t>Annoncer les plans d’étage approuvés</t>
  </si>
  <si>
    <t>Volonté</t>
  </si>
  <si>
    <t>Annoncer la gamme de couleurs choisies</t>
  </si>
  <si>
    <t>Annoncer la disposition générale des meubles</t>
  </si>
  <si>
    <t>Communication trimestrielle de la haute direction sur la nouvelle méthode de travail</t>
  </si>
  <si>
    <t>Renforcement</t>
  </si>
  <si>
    <t>Envoyer les renseignements initiaux sur le déménagement</t>
  </si>
  <si>
    <t>Envoyer fréquemment des renseignements sur le déménagement</t>
  </si>
  <si>
    <t>Envoyer la trousse de bienvenue virtuelle</t>
  </si>
  <si>
    <t>Discussion sur le projet par le gestionnaire lors de réunions d’équipe (foires aux questions, etc.)</t>
  </si>
  <si>
    <t>Sondage préalable à l’occupation</t>
  </si>
  <si>
    <t>Atelier Milieu de travail GC 101 avec les employés</t>
  </si>
  <si>
    <t>Visite virtuelle des locaux du MTAA</t>
  </si>
  <si>
    <t>Établissement d’un programme fonctionnel avec les employés</t>
  </si>
  <si>
    <t>Créer un comité d’employés (agents de changement)</t>
  </si>
  <si>
    <t>Discussions des gestionnaires sur les nouvelles méthodes de travail lors des réunions d’équipe</t>
  </si>
  <si>
    <t xml:space="preserve">Sondage éclair trimestriel des employés sur l’adoption des changements </t>
  </si>
  <si>
    <t>Milieu de travail GC instantané</t>
  </si>
  <si>
    <t>Capacité</t>
  </si>
  <si>
    <t>Groupes d’experts</t>
  </si>
  <si>
    <t>Échanges entre employés</t>
  </si>
  <si>
    <t>Créer un comité d’employés (sur l’étiquette)</t>
  </si>
  <si>
    <t>Reconnaître et récompenser les employés qui adoptent les nouvelles méthodes de travail</t>
  </si>
  <si>
    <t>Célébration</t>
  </si>
  <si>
    <t>Trousse de la haute direction</t>
  </si>
  <si>
    <t>Trousse du gestionnaire</t>
  </si>
  <si>
    <t>Cours de recyclage sur le bureau propre</t>
  </si>
  <si>
    <t>Formation sur les appareils mobiles</t>
  </si>
  <si>
    <t>Formation sur les nouvelles applications</t>
  </si>
  <si>
    <t>Formation sur l’ergonomie au bureau</t>
  </si>
  <si>
    <t>Gérer une équipe mobile</t>
  </si>
  <si>
    <t>Atelier MTAA</t>
  </si>
  <si>
    <t>Proposer des visites du lieu de travail modernisé</t>
  </si>
  <si>
    <t>Créer un comité sur la durabilité (pour poursuivre la vision)</t>
  </si>
  <si>
    <t>Renforcement de la communication sur la nouvelle façon de travailler.</t>
  </si>
  <si>
    <t>Signalisation (comportements)</t>
  </si>
  <si>
    <t>Signalisation (méthode)</t>
  </si>
  <si>
    <t>En bonne voie</t>
  </si>
  <si>
    <t>Choix accru de types de postes de travail</t>
  </si>
  <si>
    <t xml:space="preserve">Milieu de travail partagé (places non assignées) </t>
  </si>
  <si>
    <t>Aires de socialisation (ou activités non liées au travail)</t>
  </si>
  <si>
    <t xml:space="preserve">Ordinateur à niveau : nouvelles fonctions </t>
  </si>
  <si>
    <t xml:space="preserve">Téléphones cellulaires à niveau : nouvelles fonctions </t>
  </si>
  <si>
    <t xml:space="preserve">Améliorer la capacité des employés de partager des documents ou de collaborer à leur élaboration à l’aide d’un système infonuagique </t>
  </si>
  <si>
    <t>Diffusion simultanée d’avis uniformes en cas d’urgence à tous les employés</t>
  </si>
  <si>
    <t>Affecter une ressource en gestion du changement</t>
  </si>
  <si>
    <t xml:space="preserve">Déterminer et évaluer le parrain et les champions </t>
  </si>
  <si>
    <t>Déterminer les mesures à prendre par le parrain pour veiller à un parrainage efficace des autres dirigeants.</t>
  </si>
  <si>
    <t>Définir les paramètres les plus significatifs et établir une fréquence pour la collecte et l’examen des données</t>
  </si>
  <si>
    <t>Définir l’approche nécessaire à la gestion du changement selon les caractéristiques particulières de votre projet</t>
  </si>
  <si>
    <t>Surveiller le rendement du programme de modernisation</t>
  </si>
  <si>
    <t>Surveiller le rendement du programme de gestion du changement</t>
  </si>
  <si>
    <t>Courriel de mise à jour envoyé chaque trimestre par le parrain du projet</t>
  </si>
  <si>
    <t>Lancement d’un programme d’essai ou de locaux pilotes</t>
  </si>
  <si>
    <t>Activités de participation des employés (sélection des œuvres d’art, choix du nom des salles, etc.)</t>
  </si>
  <si>
    <t>Activités de tri des documents papier</t>
  </si>
  <si>
    <t>Procéder au sondage postérieur au déménagement</t>
  </si>
  <si>
    <t>Trousse de l’agent de changement</t>
  </si>
  <si>
    <t>Cours de recyclage sur GCdocs</t>
  </si>
  <si>
    <r>
      <rPr>
        <b/>
        <sz val="24"/>
        <color theme="1"/>
        <rFont val="Calibri"/>
        <family val="2"/>
        <scheme val="minor"/>
      </rPr>
      <t xml:space="preserve">Approche et calendrier liés à la gestion du changement 
</t>
    </r>
    <r>
      <rPr>
        <sz val="14"/>
        <color rgb="FF000000"/>
        <rFont val="Calibri"/>
        <family val="2"/>
        <scheme val="minor"/>
      </rPr>
      <t xml:space="preserve">Date : </t>
    </r>
    <r>
      <rPr>
        <sz val="14"/>
        <color rgb="FFFF0000"/>
        <rFont val="Calibri"/>
        <family val="2"/>
        <scheme val="minor"/>
      </rPr>
      <t>xx-xx-xx</t>
    </r>
  </si>
  <si>
    <t>Installations matériel et aménagement intérieur</t>
  </si>
  <si>
    <t>GP-Technologie de l’information</t>
  </si>
  <si>
    <t>GP-Gestion de l’information</t>
  </si>
  <si>
    <t>GP-Sécurité</t>
  </si>
  <si>
    <t>GC-Programme</t>
  </si>
  <si>
    <t>GC-Communications</t>
  </si>
  <si>
    <t>GC-Mobilisation</t>
  </si>
  <si>
    <t>GC-Formation</t>
  </si>
  <si>
    <t>GC-Durabilité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</si>
</sst>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d"/>
    <numFmt numFmtId="166" formatCode="0\ %"/>
  </numFmts>
  <fonts count="34" x14ac:knownFonts="1">
    <font>
      <sz val="11"/>
      <color theme="1"/>
      <name val="Calibri"/>
      <family val="2"/>
      <scheme val="minor"/>
    </font>
    <font>
      <u/>
      <sz val="11"/>
      <color indexed="12"/>
      <name val="Arial"/>
      <family val="2"/>
    </font>
    <font>
      <sz val="11"/>
      <color theme="1"/>
      <name val="Calibri"/>
      <family val="2"/>
      <scheme val="minor"/>
    </font>
    <font>
      <sz val="14"/>
      <color theme="1"/>
      <name val="Calibri"/>
      <family val="2"/>
      <scheme val="minor"/>
    </font>
    <font>
      <b/>
      <sz val="22"/>
      <color theme="1" tint="0.34998626667073579"/>
      <name val="Calibri"/>
      <family val="2"/>
      <scheme val="major"/>
    </font>
    <font>
      <sz val="11"/>
      <color theme="0"/>
      <name val="Calibri"/>
      <family val="2"/>
      <scheme val="minor"/>
    </font>
    <font>
      <sz val="9"/>
      <color theme="0"/>
      <name val="Calibri"/>
      <family val="2"/>
      <scheme val="minor"/>
    </font>
    <font>
      <sz val="9"/>
      <color theme="1"/>
      <name val="Calibri"/>
      <family val="2"/>
      <scheme val="minor"/>
    </font>
    <font>
      <sz val="9"/>
      <name val="Calibri"/>
      <family val="2"/>
      <scheme val="minor"/>
    </font>
    <font>
      <b/>
      <sz val="9"/>
      <color theme="0"/>
      <name val="Calibri"/>
      <family val="2"/>
      <scheme val="minor"/>
    </font>
    <font>
      <sz val="9"/>
      <color theme="1"/>
      <name val="Calibri"/>
      <family val="2"/>
      <scheme val="minor"/>
    </font>
    <font>
      <b/>
      <sz val="24"/>
      <color rgb="FFFF0000"/>
      <name val="Calibri"/>
      <family val="2"/>
      <scheme val="minor"/>
    </font>
    <font>
      <sz val="14"/>
      <color rgb="FFFF0000"/>
      <name val="Calibri"/>
      <family val="2"/>
      <scheme val="minor"/>
    </font>
    <font>
      <sz val="14"/>
      <name val="Calibri"/>
      <family val="2"/>
      <scheme val="minor"/>
    </font>
    <font>
      <sz val="14"/>
      <color rgb="FF000000"/>
      <name val="Calibri"/>
      <family val="2"/>
    </font>
    <font>
      <sz val="14"/>
      <name val="Calibri"/>
      <family val="2"/>
    </font>
    <font>
      <sz val="12"/>
      <color theme="1"/>
      <name val="Calibri"/>
      <family val="2"/>
      <scheme val="minor"/>
    </font>
    <font>
      <sz val="11"/>
      <name val="Calibri"/>
      <family val="2"/>
      <scheme val="minor"/>
    </font>
    <font>
      <sz val="12"/>
      <name val="Calibri"/>
      <family val="2"/>
      <scheme val="minor"/>
    </font>
    <font>
      <sz val="14"/>
      <name val="Calibri"/>
      <family val="2"/>
      <scheme val="minor"/>
    </font>
    <font>
      <b/>
      <sz val="24"/>
      <name val="Calibri"/>
      <family val="2"/>
      <scheme val="minor"/>
    </font>
    <font>
      <sz val="12"/>
      <color rgb="FFFF0000"/>
      <name val="Calibri"/>
      <family val="2"/>
      <scheme val="minor"/>
    </font>
    <font>
      <sz val="12"/>
      <color theme="0"/>
      <name val="Calibri"/>
      <family val="2"/>
      <scheme val="minor"/>
    </font>
    <font>
      <sz val="14"/>
      <color rgb="FF0070C0"/>
      <name val="Calibri"/>
      <family val="2"/>
    </font>
    <font>
      <i/>
      <sz val="14"/>
      <name val="Calibri"/>
      <family val="2"/>
      <scheme val="minor"/>
    </font>
    <font>
      <b/>
      <i/>
      <sz val="14"/>
      <color rgb="FFFF0000"/>
      <name val="Calibri"/>
      <family val="2"/>
      <scheme val="minor"/>
    </font>
    <font>
      <b/>
      <sz val="11"/>
      <color rgb="FFFF0000"/>
      <name val="Calibri"/>
      <family val="2"/>
      <scheme val="minor"/>
    </font>
    <font>
      <b/>
      <sz val="12"/>
      <color rgb="FFFF0000"/>
      <name val="Calibri"/>
      <family val="2"/>
      <scheme val="minor"/>
    </font>
    <font>
      <b/>
      <sz val="14"/>
      <name val="Calibri"/>
      <family val="2"/>
      <scheme val="minor"/>
    </font>
    <font>
      <b/>
      <sz val="18"/>
      <color theme="0"/>
      <name val="Calibri"/>
      <family val="2"/>
      <scheme val="minor"/>
    </font>
    <font>
      <i/>
      <sz val="12"/>
      <color rgb="FFFF0000"/>
      <name val="Calibri"/>
      <family val="2"/>
      <scheme val="minor"/>
    </font>
    <font>
      <b/>
      <i/>
      <sz val="14"/>
      <color rgb="FFFF0000"/>
      <name val="Calibri"/>
      <family val="2"/>
    </font>
    <font>
      <b/>
      <sz val="24"/>
      <color theme="1"/>
      <name val="Calibri"/>
      <family val="2"/>
      <scheme val="minor"/>
    </font>
    <font>
      <sz val="14"/>
      <color rgb="FF000000"/>
      <name val="Calibri"/>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rgb="FF000000"/>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theme="9" tint="0.79998168889431442"/>
      </patternFill>
    </fill>
    <fill>
      <patternFill patternType="solid">
        <fgColor theme="4" tint="0.79998168889431442"/>
        <bgColor indexed="64"/>
      </patternFill>
    </fill>
    <fill>
      <patternFill patternType="solid">
        <fgColor theme="8" tint="0.79998168889431442"/>
        <bgColor rgb="FF000000"/>
      </patternFill>
    </fill>
    <fill>
      <patternFill patternType="solid">
        <fgColor theme="5" tint="0.79998168889431442"/>
        <bgColor rgb="FF000000"/>
      </patternFill>
    </fill>
    <fill>
      <patternFill patternType="solid">
        <fgColor theme="4" tint="0.79998168889431442"/>
        <bgColor rgb="FF000000"/>
      </patternFill>
    </fill>
    <fill>
      <patternFill patternType="solid">
        <fgColor rgb="FFE1FFE1"/>
        <bgColor indexed="64"/>
      </patternFill>
    </fill>
    <fill>
      <patternFill patternType="solid">
        <fgColor rgb="FFE1FFE1"/>
        <bgColor rgb="FF000000"/>
      </patternFill>
    </fill>
    <fill>
      <patternFill patternType="solid">
        <fgColor rgb="FFFDBD55"/>
        <bgColor indexed="64"/>
      </patternFill>
    </fill>
    <fill>
      <patternFill patternType="solid">
        <fgColor rgb="FFBCE292"/>
        <bgColor indexed="64"/>
      </patternFill>
    </fill>
    <fill>
      <patternFill patternType="solid">
        <fgColor rgb="FFFF7171"/>
        <bgColor indexed="64"/>
      </patternFill>
    </fill>
    <fill>
      <patternFill patternType="solid">
        <fgColor rgb="FFFFFF00"/>
        <bgColor indexed="64"/>
      </patternFill>
    </fill>
    <fill>
      <patternFill patternType="solid">
        <fgColor rgb="FFFFFFB9"/>
        <bgColor indexed="64"/>
      </patternFill>
    </fill>
    <fill>
      <patternFill patternType="solid">
        <fgColor rgb="FFFFFFB9"/>
        <bgColor rgb="FF000000"/>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style="thin">
        <color theme="6" tint="0.39997558519241921"/>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right/>
      <top style="medium">
        <color auto="1"/>
      </top>
      <bottom/>
      <diagonal/>
    </border>
    <border>
      <left/>
      <right/>
      <top style="thin">
        <color indexed="64"/>
      </top>
      <bottom style="thin">
        <color rgb="FF00B050"/>
      </bottom>
      <diagonal/>
    </border>
    <border>
      <left/>
      <right/>
      <top style="thin">
        <color indexed="64"/>
      </top>
      <bottom style="thin">
        <color theme="6" tint="-0.24994659260841701"/>
      </bottom>
      <diagonal/>
    </border>
    <border>
      <left/>
      <right/>
      <top style="thin">
        <color indexed="64"/>
      </top>
      <bottom style="thin">
        <color rgb="FFFF0000"/>
      </bottom>
      <diagonal/>
    </border>
  </borders>
  <cellStyleXfs count="12">
    <xf numFmtId="0" fontId="0" fillId="0" borderId="0"/>
    <xf numFmtId="0" fontId="1" fillId="0" borderId="0" applyNumberFormat="0" applyFill="0" applyBorder="0" applyAlignment="0" applyProtection="0">
      <alignment vertical="top"/>
      <protection locked="0"/>
    </xf>
    <xf numFmtId="9" fontId="2" fillId="0" borderId="0" applyFont="0" applyFill="0" applyBorder="0" applyProtection="0">
      <alignment horizontal="center" vertical="center"/>
    </xf>
    <xf numFmtId="0" fontId="5" fillId="0" borderId="0"/>
    <xf numFmtId="164" fontId="2" fillId="0" borderId="1" applyFont="0" applyFill="0" applyAlignment="0" applyProtection="0"/>
    <xf numFmtId="0" fontId="4" fillId="0" borderId="0" applyNumberFormat="0" applyFill="0" applyBorder="0" applyAlignment="0" applyProtection="0"/>
    <xf numFmtId="0" fontId="3" fillId="0" borderId="0" applyNumberFormat="0" applyFill="0" applyAlignment="0" applyProtection="0"/>
    <xf numFmtId="0" fontId="3" fillId="0" borderId="0" applyNumberFormat="0" applyFill="0" applyProtection="0">
      <alignment vertical="top"/>
    </xf>
    <xf numFmtId="0" fontId="2" fillId="0" borderId="0" applyNumberFormat="0" applyFill="0" applyProtection="0">
      <alignment horizontal="right" vertical="center" indent="1"/>
    </xf>
    <xf numFmtId="14" fontId="2" fillId="0" borderId="0" applyFont="0" applyFill="0" applyBorder="0">
      <alignment horizontal="center" vertical="center"/>
    </xf>
    <xf numFmtId="37" fontId="2" fillId="0" borderId="0" applyFont="0" applyFill="0" applyBorder="0" applyProtection="0">
      <alignment horizontal="center" vertical="center"/>
    </xf>
    <xf numFmtId="0" fontId="5" fillId="5" borderId="0" applyNumberFormat="0" applyBorder="0" applyAlignment="0" applyProtection="0"/>
  </cellStyleXfs>
  <cellXfs count="160">
    <xf numFmtId="0" fontId="0" fillId="0" borderId="0" xfId="0"/>
    <xf numFmtId="0" fontId="7" fillId="0" borderId="0" xfId="0" applyFont="1" applyAlignment="1">
      <alignment horizontal="center"/>
    </xf>
    <xf numFmtId="0" fontId="7" fillId="0" borderId="0" xfId="0" applyFont="1" applyAlignment="1">
      <alignment vertical="top"/>
    </xf>
    <xf numFmtId="0" fontId="9" fillId="4" borderId="0" xfId="0" applyFont="1" applyFill="1" applyBorder="1" applyAlignment="1">
      <alignment horizontal="center" vertical="top" wrapText="1"/>
    </xf>
    <xf numFmtId="0" fontId="7" fillId="0" borderId="0" xfId="0" applyFont="1" applyFill="1" applyBorder="1" applyAlignment="1">
      <alignment horizontal="left" vertical="top" wrapText="1"/>
    </xf>
    <xf numFmtId="9" fontId="7" fillId="0" borderId="0" xfId="2" applyFont="1" applyFill="1" applyBorder="1" applyAlignment="1">
      <alignment horizontal="center" vertical="top"/>
    </xf>
    <xf numFmtId="14" fontId="7" fillId="0" borderId="0" xfId="9" applyFont="1" applyFill="1" applyBorder="1" applyAlignment="1">
      <alignment horizontal="center" vertical="top"/>
    </xf>
    <xf numFmtId="37" fontId="7" fillId="0" borderId="0" xfId="10" applyFont="1" applyFill="1" applyBorder="1" applyAlignment="1">
      <alignment horizontal="center" vertical="top"/>
    </xf>
    <xf numFmtId="0" fontId="8" fillId="0" borderId="0" xfId="0" applyNumberFormat="1" applyFont="1" applyFill="1" applyBorder="1" applyAlignment="1">
      <alignment horizontal="center" vertical="top"/>
    </xf>
    <xf numFmtId="0" fontId="7" fillId="0" borderId="0" xfId="0" applyFont="1" applyAlignment="1">
      <alignment horizontal="center" vertical="top"/>
    </xf>
    <xf numFmtId="165" fontId="6" fillId="3" borderId="2" xfId="0" applyNumberFormat="1" applyFont="1" applyFill="1" applyBorder="1" applyAlignment="1">
      <alignment horizontal="center"/>
    </xf>
    <xf numFmtId="165" fontId="6" fillId="3" borderId="0" xfId="0" applyNumberFormat="1" applyFont="1" applyFill="1" applyBorder="1" applyAlignment="1">
      <alignment horizontal="center"/>
    </xf>
    <xf numFmtId="165" fontId="6" fillId="3" borderId="3" xfId="0" applyNumberFormat="1" applyFont="1" applyFill="1" applyBorder="1" applyAlignment="1">
      <alignment horizontal="center"/>
    </xf>
    <xf numFmtId="165" fontId="8" fillId="3" borderId="2" xfId="0" applyNumberFormat="1" applyFont="1" applyFill="1" applyBorder="1" applyAlignment="1">
      <alignment horizontal="center"/>
    </xf>
    <xf numFmtId="165" fontId="8" fillId="3" borderId="0" xfId="0" applyNumberFormat="1" applyFont="1" applyFill="1" applyBorder="1" applyAlignment="1">
      <alignment horizontal="center"/>
    </xf>
    <xf numFmtId="165" fontId="8" fillId="3" borderId="3" xfId="0" applyNumberFormat="1" applyFont="1" applyFill="1" applyBorder="1" applyAlignment="1">
      <alignment horizontal="center"/>
    </xf>
    <xf numFmtId="0" fontId="6" fillId="3" borderId="4" xfId="0" applyFont="1" applyFill="1" applyBorder="1" applyAlignment="1">
      <alignment horizontal="center" shrinkToFit="1"/>
    </xf>
    <xf numFmtId="0" fontId="7" fillId="0" borderId="6" xfId="0" applyFont="1" applyBorder="1" applyAlignment="1">
      <alignment horizontal="center"/>
    </xf>
    <xf numFmtId="0" fontId="7" fillId="0" borderId="5" xfId="0" applyFont="1" applyBorder="1" applyAlignment="1">
      <alignment horizontal="center"/>
    </xf>
    <xf numFmtId="0" fontId="16" fillId="0" borderId="0" xfId="0" applyFont="1" applyAlignment="1">
      <alignment horizontal="center"/>
    </xf>
    <xf numFmtId="0" fontId="16" fillId="0" borderId="0" xfId="0" applyFont="1" applyAlignment="1">
      <alignment vertical="top"/>
    </xf>
    <xf numFmtId="0" fontId="17" fillId="6" borderId="10" xfId="3" applyFont="1" applyFill="1" applyBorder="1"/>
    <xf numFmtId="0" fontId="8" fillId="0" borderId="0" xfId="0" applyFont="1" applyAlignment="1">
      <alignment vertical="top"/>
    </xf>
    <xf numFmtId="0" fontId="17" fillId="6" borderId="0" xfId="3" applyFont="1" applyFill="1" applyBorder="1"/>
    <xf numFmtId="0" fontId="18" fillId="6" borderId="0" xfId="3" applyFont="1" applyFill="1" applyBorder="1"/>
    <xf numFmtId="0" fontId="8" fillId="0" borderId="0" xfId="0" applyFont="1" applyFill="1" applyBorder="1" applyAlignment="1">
      <alignment horizontal="center" vertical="top" wrapText="1"/>
    </xf>
    <xf numFmtId="9" fontId="8" fillId="0" borderId="0" xfId="2" applyFont="1" applyFill="1" applyBorder="1" applyAlignment="1">
      <alignment horizontal="center" vertical="top"/>
    </xf>
    <xf numFmtId="0" fontId="7" fillId="0" borderId="0" xfId="0" applyFont="1" applyAlignment="1">
      <alignment horizontal="left" vertical="top"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0" xfId="0" applyFont="1" applyAlignment="1">
      <alignment horizontal="left" vertical="top"/>
    </xf>
    <xf numFmtId="0" fontId="8" fillId="0" borderId="0" xfId="0" applyFont="1" applyFill="1" applyAlignment="1">
      <alignment horizontal="center" vertical="top"/>
    </xf>
    <xf numFmtId="0" fontId="13" fillId="6" borderId="8" xfId="0" applyFont="1" applyFill="1" applyBorder="1" applyAlignment="1">
      <alignment horizontal="center" vertical="center"/>
    </xf>
    <xf numFmtId="0" fontId="13" fillId="6" borderId="8" xfId="0" applyFont="1" applyFill="1" applyBorder="1" applyAlignment="1">
      <alignment horizontal="left" vertical="center" wrapText="1"/>
    </xf>
    <xf numFmtId="0" fontId="13" fillId="6" borderId="11" xfId="0" applyFont="1" applyFill="1" applyBorder="1" applyAlignment="1">
      <alignment horizontal="left" vertical="center" wrapText="1"/>
    </xf>
    <xf numFmtId="14" fontId="3" fillId="6" borderId="8" xfId="9" applyFont="1" applyFill="1" applyBorder="1" applyAlignment="1">
      <alignment horizontal="center" vertical="center"/>
    </xf>
    <xf numFmtId="37" fontId="3" fillId="6" borderId="18" xfId="10" applyFont="1" applyFill="1" applyBorder="1" applyAlignment="1">
      <alignment horizontal="center" vertical="center"/>
    </xf>
    <xf numFmtId="0" fontId="13" fillId="6" borderId="19" xfId="0" applyFont="1" applyFill="1" applyBorder="1" applyAlignment="1">
      <alignment horizontal="left" vertical="center" wrapText="1"/>
    </xf>
    <xf numFmtId="14" fontId="3" fillId="6" borderId="8" xfId="2" applyNumberFormat="1" applyFont="1" applyFill="1" applyBorder="1" applyAlignment="1">
      <alignment horizontal="center" vertical="center"/>
    </xf>
    <xf numFmtId="0" fontId="12" fillId="6" borderId="19" xfId="0" applyFont="1" applyFill="1" applyBorder="1" applyAlignment="1">
      <alignment horizontal="left" vertical="center" wrapText="1"/>
    </xf>
    <xf numFmtId="0" fontId="13" fillId="6" borderId="19" xfId="0" applyFont="1" applyFill="1" applyBorder="1" applyAlignment="1">
      <alignment horizontal="left" vertical="top" wrapText="1"/>
    </xf>
    <xf numFmtId="0" fontId="13" fillId="6" borderId="20" xfId="0" applyFont="1" applyFill="1" applyBorder="1" applyAlignment="1">
      <alignment horizontal="center" vertical="center"/>
    </xf>
    <xf numFmtId="0" fontId="13" fillId="6" borderId="20" xfId="0" applyFont="1" applyFill="1" applyBorder="1" applyAlignment="1">
      <alignment horizontal="left" vertical="center" wrapText="1"/>
    </xf>
    <xf numFmtId="14" fontId="3" fillId="6" borderId="20" xfId="2" applyNumberFormat="1" applyFont="1" applyFill="1" applyBorder="1" applyAlignment="1">
      <alignment horizontal="center" vertical="center"/>
    </xf>
    <xf numFmtId="14" fontId="3" fillId="6" borderId="20" xfId="9" applyFont="1" applyFill="1" applyBorder="1" applyAlignment="1">
      <alignment horizontal="center" vertical="center"/>
    </xf>
    <xf numFmtId="37" fontId="3" fillId="6" borderId="21" xfId="10" applyFont="1" applyFill="1" applyBorder="1" applyAlignment="1">
      <alignment horizontal="center" vertical="center"/>
    </xf>
    <xf numFmtId="0" fontId="8" fillId="7" borderId="0" xfId="0" applyFont="1" applyFill="1" applyBorder="1" applyAlignment="1">
      <alignment horizontal="center" vertical="top"/>
    </xf>
    <xf numFmtId="14" fontId="7" fillId="7" borderId="0" xfId="9" applyFont="1" applyFill="1" applyBorder="1" applyAlignment="1">
      <alignment horizontal="center" vertical="top"/>
    </xf>
    <xf numFmtId="0" fontId="7" fillId="7" borderId="0" xfId="0" applyFont="1" applyFill="1" applyBorder="1" applyAlignment="1">
      <alignment horizontal="left" vertical="top" wrapText="1"/>
    </xf>
    <xf numFmtId="0" fontId="7" fillId="7" borderId="0" xfId="0" applyFont="1" applyFill="1" applyBorder="1" applyAlignment="1">
      <alignment horizontal="center" vertical="top"/>
    </xf>
    <xf numFmtId="9" fontId="7" fillId="7" borderId="0" xfId="2" applyFont="1" applyFill="1" applyBorder="1" applyAlignment="1">
      <alignment horizontal="center" vertical="top"/>
    </xf>
    <xf numFmtId="9" fontId="10" fillId="7" borderId="0" xfId="2" applyFont="1" applyFill="1" applyBorder="1" applyAlignment="1">
      <alignment horizontal="center" vertical="top"/>
    </xf>
    <xf numFmtId="14" fontId="10" fillId="7" borderId="0" xfId="9" applyFont="1" applyFill="1" applyBorder="1" applyAlignment="1">
      <alignment horizontal="center" vertical="top"/>
    </xf>
    <xf numFmtId="0" fontId="8" fillId="7" borderId="0" xfId="0" applyNumberFormat="1" applyFont="1" applyFill="1" applyBorder="1" applyAlignment="1">
      <alignment horizontal="center" vertical="top"/>
    </xf>
    <xf numFmtId="0" fontId="7" fillId="7" borderId="5" xfId="0" applyFont="1" applyFill="1" applyBorder="1" applyAlignment="1">
      <alignment horizontal="center"/>
    </xf>
    <xf numFmtId="0" fontId="7" fillId="7" borderId="0" xfId="0" applyFont="1" applyFill="1" applyAlignment="1">
      <alignment vertical="top"/>
    </xf>
    <xf numFmtId="0" fontId="13" fillId="6" borderId="8"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2" fillId="6" borderId="19" xfId="0" applyFont="1" applyFill="1" applyBorder="1" applyAlignment="1">
      <alignment horizontal="left" vertical="top" wrapText="1"/>
    </xf>
    <xf numFmtId="0" fontId="17" fillId="6" borderId="10" xfId="3" applyFont="1" applyFill="1" applyBorder="1" applyAlignment="1">
      <alignment horizontal="left"/>
    </xf>
    <xf numFmtId="0" fontId="8" fillId="6" borderId="11" xfId="0" applyFont="1" applyFill="1" applyBorder="1" applyAlignment="1">
      <alignment vertical="top"/>
    </xf>
    <xf numFmtId="0" fontId="17" fillId="6" borderId="0" xfId="3" applyFont="1" applyFill="1" applyBorder="1" applyAlignment="1">
      <alignment horizontal="left"/>
    </xf>
    <xf numFmtId="0" fontId="18" fillId="6" borderId="12" xfId="3" applyFont="1" applyFill="1" applyBorder="1"/>
    <xf numFmtId="0" fontId="18" fillId="6" borderId="0" xfId="3" applyFont="1" applyFill="1" applyBorder="1" applyAlignment="1">
      <alignment horizontal="left"/>
    </xf>
    <xf numFmtId="0" fontId="18" fillId="6" borderId="0" xfId="0" applyFont="1" applyFill="1" applyBorder="1" applyAlignment="1">
      <alignment vertical="top"/>
    </xf>
    <xf numFmtId="0" fontId="18" fillId="6" borderId="13" xfId="0" applyFont="1" applyFill="1" applyBorder="1" applyAlignment="1">
      <alignment vertical="top"/>
    </xf>
    <xf numFmtId="0" fontId="8" fillId="6" borderId="13" xfId="0" applyFont="1" applyFill="1" applyBorder="1" applyAlignment="1">
      <alignment vertical="top"/>
    </xf>
    <xf numFmtId="14" fontId="8" fillId="6" borderId="0" xfId="9" applyFont="1" applyFill="1" applyBorder="1" applyAlignment="1">
      <alignment horizontal="center" vertical="top"/>
    </xf>
    <xf numFmtId="0" fontId="13" fillId="6" borderId="10" xfId="3" applyFont="1" applyFill="1" applyBorder="1" applyAlignment="1">
      <alignment horizontal="right"/>
    </xf>
    <xf numFmtId="37" fontId="7" fillId="7" borderId="24" xfId="10" applyFont="1" applyFill="1" applyBorder="1" applyAlignment="1">
      <alignment horizontal="center" vertical="top"/>
    </xf>
    <xf numFmtId="0" fontId="14" fillId="9" borderId="11" xfId="0" applyFont="1" applyFill="1" applyBorder="1" applyAlignment="1">
      <alignment vertical="center" wrapText="1"/>
    </xf>
    <xf numFmtId="0" fontId="15" fillId="9" borderId="11" xfId="0" applyFont="1" applyFill="1" applyBorder="1" applyAlignment="1">
      <alignment vertical="center" wrapText="1"/>
    </xf>
    <xf numFmtId="0" fontId="13" fillId="11" borderId="20" xfId="0" applyFont="1" applyFill="1" applyBorder="1" applyAlignment="1">
      <alignment horizontal="left" vertical="center" wrapText="1"/>
    </xf>
    <xf numFmtId="0" fontId="13" fillId="11" borderId="20" xfId="0" applyFont="1" applyFill="1" applyBorder="1" applyAlignment="1">
      <alignment horizontal="center" vertical="center"/>
    </xf>
    <xf numFmtId="14" fontId="3" fillId="11" borderId="20" xfId="2" applyNumberFormat="1" applyFont="1" applyFill="1" applyBorder="1" applyAlignment="1">
      <alignment horizontal="center" vertical="center"/>
    </xf>
    <xf numFmtId="14" fontId="3" fillId="11" borderId="20" xfId="9" applyFont="1" applyFill="1" applyBorder="1" applyAlignment="1">
      <alignment horizontal="center" vertical="center"/>
    </xf>
    <xf numFmtId="37" fontId="3" fillId="11" borderId="21" xfId="10" applyFont="1" applyFill="1" applyBorder="1" applyAlignment="1">
      <alignment horizontal="center" vertical="center"/>
    </xf>
    <xf numFmtId="0" fontId="13" fillId="8" borderId="20" xfId="0" applyFont="1" applyFill="1" applyBorder="1" applyAlignment="1">
      <alignment horizontal="left" vertical="center" wrapText="1"/>
    </xf>
    <xf numFmtId="0" fontId="13" fillId="8" borderId="20" xfId="0" applyFont="1" applyFill="1" applyBorder="1" applyAlignment="1">
      <alignment horizontal="center" vertical="center"/>
    </xf>
    <xf numFmtId="14" fontId="3" fillId="8" borderId="20" xfId="2" applyNumberFormat="1" applyFont="1" applyFill="1" applyBorder="1" applyAlignment="1">
      <alignment horizontal="center" vertical="center"/>
    </xf>
    <xf numFmtId="14" fontId="3" fillId="8" borderId="20" xfId="9" applyFont="1" applyFill="1" applyBorder="1" applyAlignment="1">
      <alignment horizontal="center" vertical="center"/>
    </xf>
    <xf numFmtId="37" fontId="3" fillId="8" borderId="21" xfId="10" applyFont="1" applyFill="1" applyBorder="1" applyAlignment="1">
      <alignment horizontal="center" vertical="center"/>
    </xf>
    <xf numFmtId="0" fontId="13" fillId="13" borderId="20" xfId="0" applyFont="1" applyFill="1" applyBorder="1" applyAlignment="1">
      <alignment horizontal="left" vertical="center" wrapText="1"/>
    </xf>
    <xf numFmtId="0" fontId="13" fillId="13" borderId="20" xfId="0" applyFont="1" applyFill="1" applyBorder="1" applyAlignment="1">
      <alignment horizontal="center" vertical="center"/>
    </xf>
    <xf numFmtId="14" fontId="3" fillId="13" borderId="20" xfId="2" applyNumberFormat="1" applyFont="1" applyFill="1" applyBorder="1" applyAlignment="1">
      <alignment horizontal="center" vertical="center"/>
    </xf>
    <xf numFmtId="14" fontId="3" fillId="13" borderId="20" xfId="9" applyFont="1" applyFill="1" applyBorder="1" applyAlignment="1">
      <alignment horizontal="center" vertical="center"/>
    </xf>
    <xf numFmtId="37" fontId="3" fillId="13" borderId="21" xfId="10" applyFont="1" applyFill="1" applyBorder="1" applyAlignment="1">
      <alignment horizontal="center" vertical="center"/>
    </xf>
    <xf numFmtId="0" fontId="14" fillId="15" borderId="11" xfId="0" applyFont="1" applyFill="1" applyBorder="1" applyAlignment="1">
      <alignment vertical="center" wrapText="1"/>
    </xf>
    <xf numFmtId="0" fontId="14" fillId="14" borderId="11" xfId="0" applyFont="1" applyFill="1" applyBorder="1" applyAlignment="1">
      <alignment vertical="center" wrapText="1"/>
    </xf>
    <xf numFmtId="0" fontId="14" fillId="16" borderId="11" xfId="0" applyFont="1" applyFill="1" applyBorder="1" applyAlignment="1">
      <alignment vertical="center" wrapText="1"/>
    </xf>
    <xf numFmtId="0" fontId="15" fillId="9" borderId="8" xfId="0" applyFont="1" applyFill="1" applyBorder="1" applyAlignment="1">
      <alignment vertical="center" wrapText="1"/>
    </xf>
    <xf numFmtId="0" fontId="14" fillId="18" borderId="11" xfId="0" applyFont="1" applyFill="1" applyBorder="1" applyAlignment="1">
      <alignment vertical="center" wrapText="1"/>
    </xf>
    <xf numFmtId="0" fontId="13" fillId="17" borderId="20" xfId="0" applyFont="1" applyFill="1" applyBorder="1" applyAlignment="1">
      <alignment horizontal="left" vertical="center" wrapText="1"/>
    </xf>
    <xf numFmtId="0" fontId="13" fillId="17" borderId="11" xfId="0" applyFont="1" applyFill="1" applyBorder="1" applyAlignment="1">
      <alignment horizontal="left" vertical="center" wrapText="1"/>
    </xf>
    <xf numFmtId="0" fontId="13" fillId="17" borderId="20" xfId="0" applyFont="1" applyFill="1" applyBorder="1" applyAlignment="1">
      <alignment horizontal="center" vertical="center"/>
    </xf>
    <xf numFmtId="14" fontId="3" fillId="17" borderId="20" xfId="2" applyNumberFormat="1" applyFont="1" applyFill="1" applyBorder="1" applyAlignment="1">
      <alignment horizontal="center" vertical="center"/>
    </xf>
    <xf numFmtId="14" fontId="3" fillId="17" borderId="20" xfId="9" applyFont="1" applyFill="1" applyBorder="1" applyAlignment="1">
      <alignment horizontal="center" vertical="center"/>
    </xf>
    <xf numFmtId="37" fontId="3" fillId="17" borderId="21" xfId="10" applyFont="1" applyFill="1" applyBorder="1" applyAlignment="1">
      <alignment horizontal="center" vertical="center"/>
    </xf>
    <xf numFmtId="14" fontId="16" fillId="12" borderId="8" xfId="0" applyNumberFormat="1" applyFont="1" applyFill="1" applyBorder="1"/>
    <xf numFmtId="14" fontId="16" fillId="12" borderId="8" xfId="0" applyNumberFormat="1" applyFont="1" applyFill="1" applyBorder="1" applyAlignment="1">
      <alignment horizontal="center" vertical="center"/>
    </xf>
    <xf numFmtId="0" fontId="18" fillId="0" borderId="9" xfId="0" applyFont="1" applyBorder="1"/>
    <xf numFmtId="0" fontId="22" fillId="7" borderId="0" xfId="3" applyFont="1" applyFill="1" applyAlignment="1">
      <alignment vertical="top"/>
    </xf>
    <xf numFmtId="0" fontId="16" fillId="0" borderId="0" xfId="0" applyFont="1" applyAlignment="1">
      <alignment horizontal="left" vertical="top" wrapText="1"/>
    </xf>
    <xf numFmtId="0" fontId="22" fillId="0" borderId="0" xfId="3" applyFont="1" applyAlignment="1">
      <alignment vertical="top"/>
    </xf>
    <xf numFmtId="0" fontId="23" fillId="15" borderId="11" xfId="0" applyFont="1" applyFill="1" applyBorder="1" applyAlignment="1">
      <alignment vertical="center" wrapText="1"/>
    </xf>
    <xf numFmtId="0" fontId="23" fillId="14" borderId="11" xfId="0" applyFont="1" applyFill="1" applyBorder="1" applyAlignment="1">
      <alignment vertical="center" wrapText="1"/>
    </xf>
    <xf numFmtId="0" fontId="23" fillId="18" borderId="11" xfId="0" applyFont="1" applyFill="1" applyBorder="1" applyAlignment="1">
      <alignment vertical="center" wrapText="1"/>
    </xf>
    <xf numFmtId="0" fontId="24" fillId="8" borderId="11" xfId="0" applyFont="1" applyFill="1" applyBorder="1" applyAlignment="1">
      <alignment horizontal="left" vertical="center" wrapText="1"/>
    </xf>
    <xf numFmtId="0" fontId="24" fillId="11" borderId="11" xfId="0" applyFont="1" applyFill="1" applyBorder="1" applyAlignment="1">
      <alignment horizontal="left" vertical="center" wrapText="1"/>
    </xf>
    <xf numFmtId="0" fontId="24" fillId="13" borderId="11" xfId="0" applyFont="1" applyFill="1" applyBorder="1" applyAlignment="1">
      <alignment horizontal="left" vertical="center" wrapText="1"/>
    </xf>
    <xf numFmtId="0" fontId="24" fillId="6" borderId="11" xfId="0" applyFont="1" applyFill="1" applyBorder="1" applyAlignment="1">
      <alignment horizontal="left" vertical="center" wrapText="1"/>
    </xf>
    <xf numFmtId="0" fontId="24" fillId="17" borderId="11" xfId="0" applyFont="1" applyFill="1" applyBorder="1" applyAlignment="1">
      <alignment horizontal="left" vertical="center" wrapText="1"/>
    </xf>
    <xf numFmtId="0" fontId="28" fillId="10" borderId="0" xfId="11" applyFont="1" applyFill="1" applyAlignment="1"/>
    <xf numFmtId="0" fontId="29" fillId="3" borderId="17" xfId="0" applyFont="1" applyFill="1" applyBorder="1" applyAlignment="1">
      <alignment horizontal="center" vertical="center"/>
    </xf>
    <xf numFmtId="0" fontId="29" fillId="3" borderId="17" xfId="0" applyFont="1" applyFill="1" applyBorder="1" applyAlignment="1">
      <alignment horizontal="center" vertical="center" wrapText="1"/>
    </xf>
    <xf numFmtId="0" fontId="17" fillId="22" borderId="0" xfId="3" applyFont="1" applyFill="1" applyBorder="1"/>
    <xf numFmtId="14" fontId="26" fillId="22" borderId="0" xfId="3" applyNumberFormat="1" applyFont="1" applyFill="1" applyBorder="1"/>
    <xf numFmtId="0" fontId="17" fillId="22" borderId="0" xfId="3" applyFont="1" applyFill="1"/>
    <xf numFmtId="0" fontId="27" fillId="22" borderId="0" xfId="3" applyFont="1" applyFill="1" applyBorder="1"/>
    <xf numFmtId="14" fontId="30" fillId="12" borderId="8" xfId="0" applyNumberFormat="1" applyFont="1" applyFill="1" applyBorder="1" applyAlignment="1">
      <alignment horizontal="center" vertical="center"/>
    </xf>
    <xf numFmtId="0" fontId="18" fillId="22" borderId="0" xfId="3" applyFont="1" applyFill="1" applyBorder="1"/>
    <xf numFmtId="0" fontId="14" fillId="24" borderId="11" xfId="0" applyFont="1" applyFill="1" applyBorder="1" applyAlignment="1">
      <alignment vertical="center" wrapText="1"/>
    </xf>
    <xf numFmtId="0" fontId="13" fillId="23" borderId="20" xfId="0" applyFont="1" applyFill="1" applyBorder="1" applyAlignment="1">
      <alignment horizontal="left" vertical="center" wrapText="1"/>
    </xf>
    <xf numFmtId="0" fontId="24" fillId="23" borderId="11" xfId="0" applyFont="1" applyFill="1" applyBorder="1" applyAlignment="1">
      <alignment horizontal="left" vertical="center" wrapText="1"/>
    </xf>
    <xf numFmtId="0" fontId="13" fillId="23" borderId="20" xfId="0" applyFont="1" applyFill="1" applyBorder="1" applyAlignment="1">
      <alignment horizontal="center" vertical="center"/>
    </xf>
    <xf numFmtId="14" fontId="3" fillId="23" borderId="20" xfId="2" applyNumberFormat="1" applyFont="1" applyFill="1" applyBorder="1" applyAlignment="1">
      <alignment horizontal="center" vertical="center"/>
    </xf>
    <xf numFmtId="14" fontId="3" fillId="23" borderId="20" xfId="9" applyFont="1" applyFill="1" applyBorder="1" applyAlignment="1">
      <alignment horizontal="center" vertical="center"/>
    </xf>
    <xf numFmtId="37" fontId="3" fillId="23" borderId="21" xfId="10" applyFont="1" applyFill="1" applyBorder="1" applyAlignment="1">
      <alignment horizontal="center" vertical="center"/>
    </xf>
    <xf numFmtId="14" fontId="16" fillId="12" borderId="8" xfId="0" applyNumberFormat="1" applyFont="1" applyFill="1" applyBorder="1" applyAlignment="1">
      <alignment horizontal="center" vertical="center" wrapText="1"/>
    </xf>
    <xf numFmtId="166" fontId="3" fillId="6" borderId="8" xfId="2" applyNumberFormat="1" applyFont="1" applyFill="1" applyBorder="1" applyAlignment="1">
      <alignment horizontal="center" vertical="center"/>
    </xf>
    <xf numFmtId="166" fontId="3" fillId="6" borderId="20" xfId="2" applyNumberFormat="1" applyFont="1" applyFill="1" applyBorder="1" applyAlignment="1">
      <alignment horizontal="center" vertical="center"/>
    </xf>
    <xf numFmtId="166" fontId="3" fillId="17" borderId="20" xfId="2" applyNumberFormat="1" applyFont="1" applyFill="1" applyBorder="1" applyAlignment="1">
      <alignment horizontal="center" vertical="center"/>
    </xf>
    <xf numFmtId="166" fontId="3" fillId="8" borderId="20" xfId="2" applyNumberFormat="1" applyFont="1" applyFill="1" applyBorder="1" applyAlignment="1">
      <alignment horizontal="center" vertical="center"/>
    </xf>
    <xf numFmtId="166" fontId="3" fillId="11" borderId="20" xfId="2" applyNumberFormat="1" applyFont="1" applyFill="1" applyBorder="1" applyAlignment="1">
      <alignment horizontal="center" vertical="center"/>
    </xf>
    <xf numFmtId="166" fontId="3" fillId="13" borderId="20" xfId="2" applyNumberFormat="1" applyFont="1" applyFill="1" applyBorder="1" applyAlignment="1">
      <alignment horizontal="center" vertical="center"/>
    </xf>
    <xf numFmtId="166" fontId="3" fillId="23" borderId="20" xfId="2" applyNumberFormat="1" applyFont="1" applyFill="1" applyBorder="1" applyAlignment="1">
      <alignment horizontal="center" vertical="center"/>
    </xf>
    <xf numFmtId="0" fontId="28" fillId="10" borderId="10" xfId="11" applyFont="1" applyFill="1" applyBorder="1" applyAlignment="1"/>
    <xf numFmtId="0" fontId="7" fillId="0" borderId="10" xfId="0" applyFont="1" applyBorder="1" applyAlignment="1">
      <alignment horizontal="center"/>
    </xf>
    <xf numFmtId="0" fontId="13" fillId="20" borderId="26" xfId="0" applyFont="1" applyFill="1" applyBorder="1" applyAlignment="1"/>
    <xf numFmtId="0" fontId="13" fillId="19" borderId="27" xfId="0" applyFont="1" applyFill="1" applyBorder="1" applyAlignment="1"/>
    <xf numFmtId="0" fontId="13" fillId="0" borderId="10" xfId="0" applyFont="1" applyBorder="1" applyAlignment="1"/>
    <xf numFmtId="0" fontId="13" fillId="21" borderId="28" xfId="0" applyFont="1" applyFill="1" applyBorder="1" applyAlignment="1"/>
    <xf numFmtId="0" fontId="3" fillId="0" borderId="10" xfId="0" applyFont="1" applyBorder="1" applyAlignment="1"/>
    <xf numFmtId="0" fontId="13" fillId="2" borderId="10" xfId="0" applyFont="1" applyFill="1" applyBorder="1" applyAlignment="1"/>
    <xf numFmtId="0" fontId="20" fillId="6" borderId="12" xfId="0" applyFont="1" applyFill="1" applyBorder="1" applyAlignment="1">
      <alignment horizontal="left" vertical="center" wrapText="1"/>
    </xf>
    <xf numFmtId="0" fontId="20" fillId="6" borderId="0" xfId="0" applyFont="1" applyFill="1" applyBorder="1" applyAlignment="1">
      <alignment horizontal="left" vertical="center"/>
    </xf>
    <xf numFmtId="0" fontId="20" fillId="6" borderId="13" xfId="0" applyFont="1" applyFill="1" applyBorder="1" applyAlignment="1">
      <alignment horizontal="left" vertical="center"/>
    </xf>
    <xf numFmtId="0" fontId="20" fillId="6" borderId="14" xfId="0" applyFont="1" applyFill="1" applyBorder="1" applyAlignment="1">
      <alignment horizontal="left" vertical="center"/>
    </xf>
    <xf numFmtId="0" fontId="20" fillId="6" borderId="15" xfId="0" applyFont="1" applyFill="1" applyBorder="1" applyAlignment="1">
      <alignment horizontal="left" vertical="center"/>
    </xf>
    <xf numFmtId="0" fontId="20" fillId="6" borderId="16" xfId="0" applyFont="1" applyFill="1" applyBorder="1" applyAlignment="1">
      <alignment horizontal="left" vertical="center"/>
    </xf>
    <xf numFmtId="0" fontId="11"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wrapText="1"/>
    </xf>
    <xf numFmtId="0" fontId="31" fillId="14" borderId="11" xfId="0" applyFont="1" applyFill="1" applyBorder="1" applyAlignment="1">
      <alignment vertical="center" wrapText="1"/>
    </xf>
    <xf numFmtId="0" fontId="25" fillId="11" borderId="8" xfId="0" applyFont="1" applyFill="1" applyBorder="1" applyAlignment="1">
      <alignment horizontal="left" vertical="center" wrapText="1"/>
    </xf>
    <xf numFmtId="0" fontId="25" fillId="11" borderId="11" xfId="0" applyFont="1" applyFill="1" applyBorder="1" applyAlignment="1">
      <alignment horizontal="left" vertical="center" wrapText="1"/>
    </xf>
    <xf numFmtId="0" fontId="25" fillId="11" borderId="8" xfId="0" applyFont="1" applyFill="1" applyBorder="1" applyAlignment="1">
      <alignment horizontal="center" vertical="center"/>
    </xf>
    <xf numFmtId="166" fontId="25" fillId="11" borderId="8" xfId="2" applyNumberFormat="1" applyFont="1" applyFill="1" applyBorder="1" applyAlignment="1">
      <alignment horizontal="center" vertical="center"/>
    </xf>
    <xf numFmtId="14" fontId="25" fillId="11" borderId="8" xfId="9" applyFont="1" applyFill="1" applyBorder="1" applyAlignment="1">
      <alignment horizontal="center" vertical="center"/>
    </xf>
    <xf numFmtId="37" fontId="25" fillId="11" borderId="18" xfId="10" applyFont="1" applyFill="1" applyBorder="1" applyAlignment="1">
      <alignment horizontal="center" vertical="center"/>
    </xf>
  </cellXfs>
  <cellStyles count="12">
    <cellStyle name="Accent3" xfId="11" builtinId="37"/>
    <cellStyle name="Comma" xfId="4" builtinId="3" customBuiltin="1"/>
    <cellStyle name="Comma [0]" xfId="10" builtinId="6" customBuiltin="1"/>
    <cellStyle name="Date" xfId="9"/>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cellStyles>
  <dxfs count="370">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rgb="FFFF7171"/>
        </patternFill>
      </fill>
      <border>
        <left/>
        <right/>
        <top style="thin">
          <color rgb="FFFF0000"/>
        </top>
        <bottom style="thin">
          <color rgb="FFFF0000"/>
        </bottom>
      </border>
    </dxf>
    <dxf>
      <fill>
        <patternFill patternType="solid">
          <fgColor auto="1"/>
          <bgColor theme="0" tint="-0.24994659260841701"/>
        </patternFill>
      </fill>
      <border>
        <left/>
        <right/>
        <top style="thin">
          <color theme="6"/>
        </top>
        <bottom style="thin">
          <color theme="6"/>
        </bottom>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ill>
        <patternFill>
          <bgColor rgb="FFE1FFE1"/>
        </patternFill>
      </fill>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left/>
        <right style="thin">
          <color indexed="64"/>
        </right>
        <top style="thin">
          <color indexed="64"/>
        </top>
        <bottom/>
        <vertical/>
        <horizontal/>
      </border>
    </dxf>
    <dxf>
      <font>
        <b val="0"/>
        <i val="0"/>
        <strike val="0"/>
        <condense val="0"/>
        <extend val="0"/>
        <outline val="0"/>
        <shadow val="0"/>
        <u val="none"/>
        <vertAlign val="baseline"/>
        <sz val="14"/>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alibri"/>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tableStyleElement type="wholeTable" dxfId="369"/>
      <tableStyleElement type="headerRow" dxfId="368"/>
      <tableStyleElement type="firstRowStripe" dxfId="367"/>
    </tableStyle>
    <tableStyle name="ToDoList" pivot="0" count="9">
      <tableStyleElement type="wholeTable" dxfId="366"/>
      <tableStyleElement type="headerRow" dxfId="365"/>
      <tableStyleElement type="totalRow" dxfId="364"/>
      <tableStyleElement type="firstColumn" dxfId="363"/>
      <tableStyleElement type="lastColumn" dxfId="362"/>
      <tableStyleElement type="firstRowStripe" dxfId="361"/>
      <tableStyleElement type="secondRowStripe" dxfId="360"/>
      <tableStyleElement type="firstColumnStripe" dxfId="359"/>
      <tableStyleElement type="secondColumnStripe" dxfId="35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FFB9"/>
      <color rgb="FFE1FFE1"/>
      <color rgb="FFFDBD55"/>
      <color rgb="FFFF7171"/>
      <color rgb="FFBCE292"/>
      <color rgb="FFD9D9D9"/>
      <color rgb="FFA0DEEA"/>
      <color rgb="FF00FFCC"/>
      <color rgb="FFFF5757"/>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I$4" horiz="1" max="365" page="2" val="0"/>
</file>

<file path=xl/drawings/drawing1.xml><?xml version="1.0" encoding="utf-8"?>
<xdr:wsDr xmlns:xdr="http://schemas.openxmlformats.org/drawingml/2006/spreadsheetDrawing" xmlns:a="http://schemas.openxmlformats.org/drawingml/2006/main">
  <xdr:twoCellAnchor>
    <xdr:from>
      <xdr:col>0</xdr:col>
      <xdr:colOff>57150</xdr:colOff>
      <xdr:row>0</xdr:row>
      <xdr:rowOff>142874</xdr:rowOff>
    </xdr:from>
    <xdr:to>
      <xdr:col>16</xdr:col>
      <xdr:colOff>205740</xdr:colOff>
      <xdr:row>82</xdr:row>
      <xdr:rowOff>44824</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57150" y="142874"/>
          <a:ext cx="9830472" cy="1552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CA" sz="1600" b="1">
              <a:solidFill>
                <a:sysClr val="windowText" lastClr="000000"/>
              </a:solidFill>
              <a:latin typeface="+mn-lt"/>
              <a:ea typeface="+mn-ea"/>
              <a:cs typeface="+mn-cs"/>
            </a:rPr>
            <a:t>INFORMATIONS IMPORTANTES SUR CE DOCUMENT</a:t>
          </a:r>
          <a:r>
            <a:rPr lang="fr-CA" sz="1600" b="1" baseline="0">
              <a:solidFill>
                <a:sysClr val="windowText" lastClr="000000"/>
              </a:solidFill>
              <a:latin typeface="+mn-lt"/>
              <a:ea typeface="+mn-ea"/>
              <a:cs typeface="+mn-cs"/>
            </a:rPr>
            <a:t> ‒</a:t>
          </a:r>
          <a:r>
            <a:rPr lang="fr-CA" sz="1600" b="1">
              <a:solidFill>
                <a:srgbClr val="FF0000"/>
              </a:solidFill>
              <a:latin typeface="+mn-lt"/>
              <a:ea typeface="+mn-ea"/>
              <a:cs typeface="+mn-cs"/>
            </a:rPr>
            <a:t> À LIRE AVANT DE COMMENCER</a:t>
          </a:r>
          <a:r>
            <a:rPr lang="fr-CA"/>
            <a:t>
 </a:t>
          </a:r>
          <a:r>
            <a:rPr lang="fr-CA" sz="1100">
              <a:solidFill>
                <a:srgbClr val="FF0000"/>
              </a:solidFill>
              <a:latin typeface="+mn-lt"/>
              <a:ea typeface="+mn-ea"/>
              <a:cs typeface="+mn-cs"/>
            </a:rPr>
            <a:t>La partie </a:t>
          </a:r>
          <a:r>
            <a:rPr lang="fr-CA" sz="1100" b="1">
              <a:solidFill>
                <a:srgbClr val="FF0000"/>
              </a:solidFill>
              <a:latin typeface="+mn-lt"/>
              <a:ea typeface="+mn-ea"/>
              <a:cs typeface="+mn-cs"/>
            </a:rPr>
            <a:t>calendrier située à droite de la feuille de calcul «</a:t>
          </a:r>
          <a:r>
            <a:rPr lang="fr-CA" sz="1100" b="1" baseline="0">
              <a:solidFill>
                <a:srgbClr val="FF0000"/>
              </a:solidFill>
              <a:latin typeface="+mn-lt"/>
              <a:ea typeface="+mn-ea"/>
              <a:cs typeface="+mn-cs"/>
            </a:rPr>
            <a:t> Plan intégré GC-GP</a:t>
          </a:r>
          <a:r>
            <a:rPr lang="fr-CA" sz="1100" b="1">
              <a:solidFill>
                <a:srgbClr val="FF0000"/>
              </a:solidFill>
              <a:latin typeface="+mn-lt"/>
              <a:ea typeface="+mn-ea"/>
              <a:cs typeface="+mn-cs"/>
            </a:rPr>
            <a:t> »</a:t>
          </a:r>
          <a:r>
            <a:rPr lang="fr-CA" sz="1100">
              <a:solidFill>
                <a:srgbClr val="FF0000"/>
              </a:solidFill>
              <a:latin typeface="+mn-lt"/>
              <a:ea typeface="+mn-ea"/>
              <a:cs typeface="+mn-cs"/>
            </a:rPr>
            <a:t> est remplie automatiquement d'après les informations saisies dans les colonnes « État », « Date de début » et « Date de fin », et la formule de la colonne « Jours ».</a:t>
          </a:r>
        </a:p>
        <a:p>
          <a:pPr algn="l"/>
          <a:endParaRPr/>
        </a:p>
        <a:p>
          <a:pPr algn="l"/>
          <a:r>
            <a:rPr lang="fr-CA" sz="1100">
              <a:solidFill>
                <a:srgbClr val="FF0000"/>
              </a:solidFill>
              <a:latin typeface="+mn-lt"/>
              <a:ea typeface="+mn-ea"/>
              <a:cs typeface="+mn-cs"/>
            </a:rPr>
            <a:t>La feuille de calcul fournit une représentation visuelle du calendrier; cependant, il n’y a pas de lien entre les activités ou les retards comme il y en aurait dans Microsoft Project. </a:t>
          </a:r>
        </a:p>
        <a:p>
          <a:pPr lvl="0"/>
          <a:r>
            <a:rPr lang="fr-CA" sz="1100">
              <a:solidFill>
                <a:schemeClr val="dk1"/>
              </a:solidFill>
              <a:latin typeface="+mn-lt"/>
              <a:ea typeface="+mn-ea"/>
              <a:cs typeface="+mn-cs"/>
            </a:rPr>
            <a:t> </a:t>
          </a:r>
        </a:p>
        <a:p>
          <a:pPr lvl="1"/>
          <a:r>
            <a:rPr lang="fr-CA" sz="1100">
              <a:solidFill>
                <a:schemeClr val="dk1"/>
              </a:solidFill>
              <a:latin typeface="+mn-lt"/>
              <a:ea typeface="+mn-ea"/>
              <a:cs typeface="+mn-cs"/>
            </a:rPr>
            <a:t> </a:t>
          </a:r>
        </a:p>
        <a:p>
          <a:pPr lvl="0"/>
          <a:r>
            <a:rPr lang="fr-CA" sz="1100">
              <a:solidFill>
                <a:schemeClr val="dk1"/>
              </a:solidFill>
              <a:latin typeface="+mn-lt"/>
              <a:ea typeface="+mn-ea"/>
              <a:cs typeface="+mn-cs"/>
            </a:rPr>
            <a:t>1. Cette feuille de calcul</a:t>
          </a:r>
          <a:r>
            <a:rPr lang="fr-CA" sz="1100" b="1">
              <a:solidFill>
                <a:schemeClr val="dk1"/>
              </a:solidFill>
              <a:latin typeface="+mn-lt"/>
              <a:ea typeface="+mn-ea"/>
              <a:cs typeface="+mn-cs"/>
            </a:rPr>
            <a:t> contient des éléments qui ne doivent pas être supprimés</a:t>
          </a:r>
          <a:r>
            <a:rPr lang="fr-CA" sz="1100">
              <a:solidFill>
                <a:schemeClr val="dk1"/>
              </a:solidFill>
              <a:latin typeface="+mn-lt"/>
              <a:ea typeface="+mn-ea"/>
              <a:cs typeface="+mn-cs"/>
            </a:rPr>
            <a:t>, car leur suppression pourrait compromettre sa fonctionnalité. Les éléments suivants </a:t>
          </a:r>
          <a:r>
            <a:rPr lang="fr-CA" sz="1100" b="1">
              <a:solidFill>
                <a:schemeClr val="dk1"/>
              </a:solidFill>
              <a:latin typeface="+mn-lt"/>
              <a:ea typeface="+mn-ea"/>
              <a:cs typeface="+mn-cs"/>
            </a:rPr>
            <a:t>ne doivent pas être supprimés ni modifiés </a:t>
          </a:r>
          <a:r>
            <a:rPr lang="fr-CA" sz="1100">
              <a:solidFill>
                <a:schemeClr val="dk1"/>
              </a:solidFill>
              <a:latin typeface="+mn-lt"/>
              <a:ea typeface="+mn-ea"/>
              <a:cs typeface="+mn-cs"/>
            </a:rPr>
            <a:t>:</a:t>
          </a:r>
        </a:p>
        <a:p>
          <a:pPr lvl="0"/>
          <a:r>
            <a:rPr lang="fr-CA" sz="1100">
              <a:solidFill>
                <a:schemeClr val="dk1"/>
              </a:solidFill>
              <a:latin typeface="+mn-lt"/>
              <a:ea typeface="+mn-ea"/>
              <a:cs typeface="+mn-cs"/>
            </a:rPr>
            <a:t>- Lignes 1 à 8, sauf pour le texte en rouge et les titres des colonnes de la ligne 7.</a:t>
          </a:r>
        </a:p>
        <a:p>
          <a:pPr lvl="0"/>
          <a:r>
            <a:rPr lang="fr-CA" sz="1100">
              <a:solidFill>
                <a:schemeClr val="dk1"/>
              </a:solidFill>
              <a:latin typeface="+mn-lt"/>
              <a:ea typeface="+mn-ea"/>
              <a:cs typeface="+mn-cs"/>
            </a:rPr>
            <a:t>- Remarque : la ligne 8 est cachée et contient la formule qui met en évidence le jour actuel dans le calendrier; </a:t>
          </a:r>
          <a:r>
            <a:rPr lang="fr-CA" sz="1100" b="1">
              <a:solidFill>
                <a:schemeClr val="dk1"/>
              </a:solidFill>
              <a:latin typeface="+mn-lt"/>
              <a:ea typeface="+mn-ea"/>
              <a:cs typeface="+mn-cs"/>
            </a:rPr>
            <a:t>ne pas</a:t>
          </a:r>
          <a:r>
            <a:rPr lang="fr-CA" sz="1100">
              <a:solidFill>
                <a:schemeClr val="dk1"/>
              </a:solidFill>
              <a:latin typeface="+mn-lt"/>
              <a:ea typeface="+mn-ea"/>
              <a:cs typeface="+mn-cs"/>
            </a:rPr>
            <a:t> supprimer!</a:t>
          </a:r>
        </a:p>
        <a:p>
          <a:pPr lvl="0"/>
          <a:r>
            <a:rPr lang="fr-CA" sz="1100">
              <a:solidFill>
                <a:schemeClr val="dk1"/>
              </a:solidFill>
              <a:latin typeface="+mn-lt"/>
              <a:ea typeface="+mn-ea"/>
              <a:cs typeface="+mn-cs"/>
            </a:rPr>
            <a:t>- Colonnes « État », « Date de début », « Date de fin » et « Jours »</a:t>
          </a:r>
        </a:p>
        <a:p>
          <a:pPr lvl="0"/>
          <a:r>
            <a:rPr lang="fr-CA" sz="1100" b="1">
              <a:solidFill>
                <a:schemeClr val="dk1"/>
              </a:solidFill>
              <a:latin typeface="+mn-lt"/>
              <a:ea typeface="+mn-ea"/>
              <a:cs typeface="+mn-cs"/>
            </a:rPr>
            <a:t>- TOUTES les colonnes</a:t>
          </a:r>
          <a:r>
            <a:rPr lang="fr-CA" sz="1100">
              <a:solidFill>
                <a:schemeClr val="dk1"/>
              </a:solidFill>
              <a:latin typeface="+mn-lt"/>
              <a:ea typeface="+mn-ea"/>
              <a:cs typeface="+mn-cs"/>
            </a:rPr>
            <a:t> à droite de la colonne « Jours », sauf la légende tout en haut, </a:t>
          </a:r>
          <a:r>
            <a:rPr lang="fr-CA" sz="1100" i="1">
              <a:solidFill>
                <a:schemeClr val="dk1"/>
              </a:solidFill>
              <a:latin typeface="+mn-lt"/>
              <a:ea typeface="+mn-ea"/>
              <a:cs typeface="+mn-cs"/>
            </a:rPr>
            <a:t>si</a:t>
          </a:r>
          <a:r>
            <a:rPr lang="fr-CA" sz="1100">
              <a:solidFill>
                <a:schemeClr val="dk1"/>
              </a:solidFill>
              <a:latin typeface="+mn-lt"/>
              <a:ea typeface="+mn-ea"/>
              <a:cs typeface="+mn-cs"/>
            </a:rPr>
            <a:t> vous devez la modifier. </a:t>
          </a:r>
        </a:p>
        <a:p>
          <a:pPr lvl="0"/>
          <a:r>
            <a:rPr lang="fr-CA" sz="1100">
              <a:solidFill>
                <a:schemeClr val="dk1"/>
              </a:solidFill>
              <a:latin typeface="+mn-lt"/>
              <a:ea typeface="+mn-ea"/>
              <a:cs typeface="+mn-cs"/>
            </a:rPr>
            <a:t>- La barre de défilement en haut du calendrier</a:t>
          </a:r>
        </a:p>
        <a:p>
          <a:pPr lvl="0"/>
          <a:r>
            <a:rPr lang="fr-CA" sz="1100">
              <a:solidFill>
                <a:schemeClr val="dk1"/>
              </a:solidFill>
              <a:latin typeface="+mn-lt"/>
              <a:ea typeface="+mn-ea"/>
              <a:cs typeface="+mn-cs"/>
            </a:rPr>
            <a:t> </a:t>
          </a:r>
        </a:p>
        <a:p>
          <a:pPr lvl="0"/>
          <a:r>
            <a:rPr lang="fr-CA" sz="1100" b="0">
              <a:solidFill>
                <a:schemeClr val="dk1"/>
              </a:solidFill>
              <a:latin typeface="+mn-lt"/>
              <a:ea typeface="+mn-ea"/>
              <a:cs typeface="+mn-cs"/>
            </a:rPr>
            <a:t>2. </a:t>
          </a:r>
          <a:r>
            <a:rPr lang="fr-CA" sz="1100" b="1">
              <a:solidFill>
                <a:schemeClr val="dk1"/>
              </a:solidFill>
              <a:latin typeface="+mn-lt"/>
              <a:ea typeface="+mn-ea"/>
              <a:cs typeface="+mn-cs"/>
            </a:rPr>
            <a:t>Date de début du projet :</a:t>
          </a:r>
          <a:r>
            <a:rPr lang="fr-CA" sz="1100">
              <a:solidFill>
                <a:schemeClr val="dk1"/>
              </a:solidFill>
              <a:latin typeface="+mn-lt"/>
              <a:ea typeface="+mn-ea"/>
              <a:cs typeface="+mn-cs"/>
            </a:rPr>
            <a:t> Avant d’utiliser le calendrier, vous devez préciser la date de début dans la </a:t>
          </a:r>
          <a:r>
            <a:rPr lang="fr-CA" sz="1100" b="1">
              <a:solidFill>
                <a:schemeClr val="dk1"/>
              </a:solidFill>
              <a:latin typeface="+mn-lt"/>
              <a:ea typeface="+mn-ea"/>
              <a:cs typeface="+mn-cs"/>
            </a:rPr>
            <a:t>cellule I3</a:t>
          </a:r>
          <a:r>
            <a:rPr lang="fr-CA" sz="1100">
              <a:solidFill>
                <a:schemeClr val="dk1"/>
              </a:solidFill>
              <a:latin typeface="+mn-lt"/>
              <a:ea typeface="+mn-ea"/>
              <a:cs typeface="+mn-cs"/>
            </a:rPr>
            <a:t>. Si vous souhaitez masquer ces informations à des fins d’impression, vous pouvez changer la couleur des cellules (F3 à I3) et de la police de caractères pour la mettre en blanc.</a:t>
          </a:r>
        </a:p>
        <a:p>
          <a:pPr lvl="0"/>
          <a:r>
            <a:rPr lang="fr-CA" sz="1100">
              <a:solidFill>
                <a:schemeClr val="dk1"/>
              </a:solidFill>
              <a:latin typeface="+mn-lt"/>
              <a:ea typeface="+mn-ea"/>
              <a:cs typeface="+mn-cs"/>
            </a:rPr>
            <a:t> </a:t>
          </a:r>
        </a:p>
        <a:p>
          <a:pPr lvl="0"/>
          <a:r>
            <a:rPr lang="fr-CA" sz="1100" b="0">
              <a:solidFill>
                <a:schemeClr val="dk1"/>
              </a:solidFill>
              <a:latin typeface="+mn-lt"/>
              <a:ea typeface="+mn-ea"/>
              <a:cs typeface="+mn-cs"/>
            </a:rPr>
            <a:t>3. </a:t>
          </a:r>
          <a:r>
            <a:rPr lang="fr-CA" sz="1100" b="1">
              <a:solidFill>
                <a:schemeClr val="dk1"/>
              </a:solidFill>
              <a:latin typeface="+mn-lt"/>
              <a:ea typeface="+mn-ea"/>
              <a:cs typeface="+mn-cs"/>
            </a:rPr>
            <a:t>Incrément de défilement :</a:t>
          </a:r>
          <a:r>
            <a:rPr lang="fr-CA" sz="1100">
              <a:solidFill>
                <a:schemeClr val="dk1"/>
              </a:solidFill>
              <a:latin typeface="+mn-lt"/>
              <a:ea typeface="+mn-ea"/>
              <a:cs typeface="+mn-cs"/>
            </a:rPr>
            <a:t> Changer le numéro dans la </a:t>
          </a:r>
          <a:r>
            <a:rPr lang="fr-CA" sz="1100" b="1">
              <a:solidFill>
                <a:schemeClr val="dk1"/>
              </a:solidFill>
              <a:latin typeface="+mn-lt"/>
              <a:ea typeface="+mn-ea"/>
              <a:cs typeface="+mn-cs"/>
            </a:rPr>
            <a:t>cellule I4</a:t>
          </a:r>
          <a:r>
            <a:rPr lang="fr-CA" sz="1100">
              <a:solidFill>
                <a:schemeClr val="dk1"/>
              </a:solidFill>
              <a:latin typeface="+mn-lt"/>
              <a:ea typeface="+mn-ea"/>
              <a:cs typeface="+mn-cs"/>
            </a:rPr>
            <a:t> vous fera avancer dans le calendrier. 1 incrément = 1 jour. Vous pouvez également utiliser la barre de défilement du calendrier pour arriver au même résultat. Si vous souhaitez masquer ces informations à des fins d’impression, vous pouvez changer la couleur des cellules (F4 à I4) et de la police de caractères pour la mettre en blanc.</a:t>
          </a:r>
        </a:p>
        <a:p>
          <a:pPr lvl="0"/>
          <a:r>
            <a:rPr lang="fr-CA" sz="1100">
              <a:solidFill>
                <a:schemeClr val="dk1"/>
              </a:solidFill>
              <a:latin typeface="+mn-lt"/>
              <a:ea typeface="+mn-ea"/>
              <a:cs typeface="+mn-cs"/>
            </a:rPr>
            <a:t> </a:t>
          </a:r>
        </a:p>
        <a:p>
          <a:pPr lvl="0"/>
          <a:r>
            <a:rPr lang="fr-CA" sz="1100" b="0">
              <a:solidFill>
                <a:schemeClr val="dk1"/>
              </a:solidFill>
              <a:latin typeface="+mn-lt"/>
              <a:ea typeface="+mn-ea"/>
              <a:cs typeface="+mn-cs"/>
            </a:rPr>
            <a:t>4. </a:t>
          </a:r>
          <a:r>
            <a:rPr lang="fr-CA" sz="1100" b="1">
              <a:solidFill>
                <a:schemeClr val="dk1"/>
              </a:solidFill>
              <a:latin typeface="+mn-lt"/>
              <a:ea typeface="+mn-ea"/>
              <a:cs typeface="+mn-cs"/>
            </a:rPr>
            <a:t>Barre de défilement :</a:t>
          </a:r>
          <a:r>
            <a:rPr lang="fr-CA" sz="1100">
              <a:solidFill>
                <a:schemeClr val="dk1"/>
              </a:solidFill>
              <a:latin typeface="+mn-lt"/>
              <a:ea typeface="+mn-ea"/>
              <a:cs typeface="+mn-cs"/>
            </a:rPr>
            <a:t> Si vous cliquez n’importe où sur la barre de défilement (en haut du calendrier) et ne bougez pas votre souris, le défilement continuera par incréments de 2 jusqu’à ce que vous bougiez la souris, dans les deux sens. Pour revenir rapidement au début du projet, vous pouvez inscrire 0 dans la </a:t>
          </a:r>
          <a:r>
            <a:rPr lang="fr-CA" sz="1100" b="1">
              <a:solidFill>
                <a:schemeClr val="dk1"/>
              </a:solidFill>
              <a:latin typeface="+mn-lt"/>
              <a:ea typeface="+mn-ea"/>
              <a:cs typeface="+mn-cs"/>
            </a:rPr>
            <a:t>cellule I4</a:t>
          </a:r>
          <a:r>
            <a:rPr lang="fr-CA" sz="1100">
              <a:solidFill>
                <a:schemeClr val="dk1"/>
              </a:solidFill>
              <a:latin typeface="+mn-lt"/>
              <a:ea typeface="+mn-ea"/>
              <a:cs typeface="+mn-cs"/>
            </a:rPr>
            <a:t>. </a:t>
          </a:r>
        </a:p>
        <a:p>
          <a:pPr lvl="0"/>
          <a:r>
            <a:rPr lang="fr-CA" sz="1100">
              <a:solidFill>
                <a:schemeClr val="dk1"/>
              </a:solidFill>
              <a:latin typeface="+mn-lt"/>
              <a:ea typeface="+mn-ea"/>
              <a:cs typeface="+mn-cs"/>
            </a:rPr>
            <a:t> </a:t>
          </a:r>
        </a:p>
        <a:p>
          <a:pPr lvl="0"/>
          <a:r>
            <a:rPr lang="fr-CA" sz="1100" b="0">
              <a:solidFill>
                <a:schemeClr val="dk1"/>
              </a:solidFill>
              <a:latin typeface="+mn-lt"/>
              <a:ea typeface="+mn-ea"/>
              <a:cs typeface="+mn-cs"/>
            </a:rPr>
            <a:t>5. </a:t>
          </a:r>
          <a:r>
            <a:rPr lang="fr-CA" sz="1100" b="1">
              <a:solidFill>
                <a:schemeClr val="dk1"/>
              </a:solidFill>
              <a:latin typeface="+mn-lt"/>
              <a:ea typeface="+mn-ea"/>
              <a:cs typeface="+mn-cs"/>
            </a:rPr>
            <a:t>Ajouter/supprimer des lignes :</a:t>
          </a:r>
        </a:p>
        <a:p>
          <a:pPr lvl="0"/>
          <a:r>
            <a:rPr lang="fr-CA" sz="1100">
              <a:solidFill>
                <a:schemeClr val="dk1"/>
              </a:solidFill>
              <a:latin typeface="+mn-lt"/>
              <a:ea typeface="+mn-ea"/>
              <a:cs typeface="+mn-cs"/>
            </a:rPr>
            <a:t>- La ligne 9 est un exemple et doit être supprimée. Vous pouvez également supprimer toutes les lignes d’activité qui ne s’appliquent pas à votre projet.</a:t>
          </a:r>
        </a:p>
        <a:p>
          <a:pPr lvl="0"/>
          <a:r>
            <a:rPr lang="fr-CA" sz="1100">
              <a:solidFill>
                <a:schemeClr val="dk1"/>
              </a:solidFill>
              <a:latin typeface="+mn-lt"/>
              <a:ea typeface="+mn-ea"/>
              <a:cs typeface="+mn-cs"/>
            </a:rPr>
            <a:t>- Veillez toujours à ajouter des lignes </a:t>
          </a:r>
          <a:r>
            <a:rPr lang="fr-CA" sz="1100" b="1">
              <a:solidFill>
                <a:schemeClr val="dk1"/>
              </a:solidFill>
              <a:latin typeface="+mn-lt"/>
              <a:ea typeface="+mn-ea"/>
              <a:cs typeface="+mn-cs"/>
            </a:rPr>
            <a:t>en dessous</a:t>
          </a:r>
          <a:r>
            <a:rPr lang="fr-CA" sz="1100">
              <a:solidFill>
                <a:schemeClr val="dk1"/>
              </a:solidFill>
              <a:latin typeface="+mn-lt"/>
              <a:ea typeface="+mn-ea"/>
              <a:cs typeface="+mn-cs"/>
            </a:rPr>
            <a:t> de la ligne 9 (première ligne) ou </a:t>
          </a:r>
          <a:r>
            <a:rPr lang="fr-CA" sz="1100" b="1">
              <a:solidFill>
                <a:schemeClr val="dk1"/>
              </a:solidFill>
              <a:latin typeface="+mn-lt"/>
              <a:ea typeface="+mn-ea"/>
              <a:cs typeface="+mn-cs"/>
            </a:rPr>
            <a:t>au-dessus</a:t>
          </a:r>
          <a:r>
            <a:rPr lang="fr-CA" sz="1100">
              <a:solidFill>
                <a:schemeClr val="dk1"/>
              </a:solidFill>
              <a:latin typeface="+mn-lt"/>
              <a:ea typeface="+mn-ea"/>
              <a:cs typeface="+mn-cs"/>
            </a:rPr>
            <a:t> de la ligne 130 (dernière ligne) pour qu'elles soient prises en compte dans les formules.</a:t>
          </a:r>
        </a:p>
        <a:p>
          <a:pPr lvl="0"/>
          <a:r>
            <a:rPr lang="fr-CA" sz="1100">
              <a:solidFill>
                <a:schemeClr val="dk1"/>
              </a:solidFill>
              <a:latin typeface="+mn-lt"/>
              <a:ea typeface="+mn-ea"/>
              <a:cs typeface="+mn-cs"/>
            </a:rPr>
            <a:t>- Une fois que vous avez inséré de nouvelles lignes, vous devrez </a:t>
          </a:r>
          <a:r>
            <a:rPr lang="fr-CA" sz="1100" b="1">
              <a:solidFill>
                <a:schemeClr val="dk1"/>
              </a:solidFill>
              <a:latin typeface="+mn-lt"/>
              <a:ea typeface="+mn-ea"/>
              <a:cs typeface="+mn-cs"/>
            </a:rPr>
            <a:t>copier le formatage</a:t>
          </a:r>
          <a:r>
            <a:rPr lang="fr-CA" sz="1100">
              <a:solidFill>
                <a:schemeClr val="dk1"/>
              </a:solidFill>
              <a:latin typeface="+mn-lt"/>
              <a:ea typeface="+mn-ea"/>
              <a:cs typeface="+mn-cs"/>
            </a:rPr>
            <a:t> dans ces nouvelles lignes en copiant/collant une ligne entière existante. Pour ce faire, vous pouvez utiliser n’importe quelle ligne d’activité ou prendre une des lignes vierges situées en bas.</a:t>
          </a:r>
        </a:p>
        <a:p>
          <a:pPr lvl="0"/>
          <a:r>
            <a:rPr lang="fr-CA" sz="1100">
              <a:solidFill>
                <a:schemeClr val="dk1"/>
              </a:solidFill>
              <a:latin typeface="+mn-lt"/>
              <a:ea typeface="+mn-ea"/>
              <a:cs typeface="+mn-cs"/>
            </a:rPr>
            <a:t> </a:t>
          </a:r>
        </a:p>
        <a:p>
          <a:pPr lvl="0"/>
          <a:r>
            <a:rPr lang="fr-CA" sz="1100" b="0">
              <a:solidFill>
                <a:schemeClr val="dk1"/>
              </a:solidFill>
              <a:latin typeface="+mn-lt"/>
              <a:ea typeface="+mn-ea"/>
              <a:cs typeface="+mn-cs"/>
            </a:rPr>
            <a:t>6. </a:t>
          </a:r>
          <a:r>
            <a:rPr lang="fr-CA" sz="1100" b="1">
              <a:solidFill>
                <a:schemeClr val="dk1"/>
              </a:solidFill>
              <a:latin typeface="+mn-lt"/>
              <a:ea typeface="+mn-ea"/>
              <a:cs typeface="+mn-cs"/>
            </a:rPr>
            <a:t>Ajouter/supprimer des colonnes :</a:t>
          </a:r>
          <a:r>
            <a:rPr lang="fr-CA"/>
            <a:t>
</a:t>
          </a:r>
        </a:p>
        <a:p>
          <a:pPr lvl="0"/>
          <a:r>
            <a:rPr lang="fr-CA" sz="1100">
              <a:solidFill>
                <a:schemeClr val="dk1"/>
              </a:solidFill>
              <a:latin typeface="+mn-lt"/>
              <a:ea typeface="+mn-ea"/>
              <a:cs typeface="+mn-cs"/>
            </a:rPr>
            <a:t>- L’ajout de colonnes supplémentaires peut se faire tant qu’elles se trouvent à gauche de la colonne « Jours ».</a:t>
          </a:r>
        </a:p>
        <a:p>
          <a:pPr lvl="0"/>
          <a:r>
            <a:rPr lang="fr-CA" sz="1100">
              <a:solidFill>
                <a:schemeClr val="dk1"/>
              </a:solidFill>
              <a:latin typeface="+mn-lt"/>
              <a:ea typeface="+mn-ea"/>
              <a:cs typeface="+mn-cs"/>
            </a:rPr>
            <a:t>- Vous pouvez supprimer n’importe quelle colonne, à l’exception des colonnes « État », « Date de début », « Date de fin » et « Jours ». </a:t>
          </a:r>
        </a:p>
        <a:p>
          <a:pPr lvl="0"/>
          <a:r>
            <a:rPr lang="fr-CA" sz="1100">
              <a:solidFill>
                <a:schemeClr val="dk1"/>
              </a:solidFill>
              <a:latin typeface="+mn-lt"/>
              <a:ea typeface="+mn-ea"/>
              <a:cs typeface="+mn-cs"/>
            </a:rPr>
            <a:t> </a:t>
          </a:r>
        </a:p>
        <a:p>
          <a:pPr lvl="0"/>
          <a:r>
            <a:rPr lang="fr-CA" sz="1100" b="0">
              <a:solidFill>
                <a:schemeClr val="dk1"/>
              </a:solidFill>
              <a:latin typeface="+mn-lt"/>
              <a:ea typeface="+mn-ea"/>
              <a:cs typeface="+mn-cs"/>
            </a:rPr>
            <a:t>7. </a:t>
          </a:r>
          <a:r>
            <a:rPr lang="fr-CA" sz="1100" b="1">
              <a:solidFill>
                <a:schemeClr val="dk1"/>
              </a:solidFill>
              <a:latin typeface="+mn-lt"/>
              <a:ea typeface="+mn-ea"/>
              <a:cs typeface="+mn-cs"/>
            </a:rPr>
            <a:t>Colonnes :</a:t>
          </a:r>
        </a:p>
        <a:p>
          <a:pPr lvl="0"/>
          <a:r>
            <a:rPr lang="fr-CA" sz="1100" b="1">
              <a:solidFill>
                <a:schemeClr val="dk1"/>
              </a:solidFill>
              <a:latin typeface="+mn-lt"/>
              <a:ea typeface="+mn-ea"/>
              <a:cs typeface="+mn-cs"/>
            </a:rPr>
            <a:t>- Type d’activité :</a:t>
          </a:r>
          <a:r>
            <a:rPr lang="fr-CA" sz="1100">
              <a:solidFill>
                <a:schemeClr val="dk1"/>
              </a:solidFill>
              <a:latin typeface="+mn-lt"/>
              <a:ea typeface="+mn-ea"/>
              <a:cs typeface="+mn-cs"/>
            </a:rPr>
            <a:t> Utilisez la liste déroulante pour faire votre choix. </a:t>
          </a:r>
        </a:p>
        <a:p>
          <a:pPr lvl="0"/>
          <a:r>
            <a:rPr lang="fr-CA" sz="1100" b="1">
              <a:solidFill>
                <a:schemeClr val="dk1"/>
              </a:solidFill>
              <a:latin typeface="+mn-lt"/>
              <a:ea typeface="+mn-ea"/>
              <a:cs typeface="+mn-cs"/>
            </a:rPr>
            <a:t>- Activité :</a:t>
          </a:r>
          <a:r>
            <a:rPr lang="fr-CA" sz="1100">
              <a:solidFill>
                <a:schemeClr val="dk1"/>
              </a:solidFill>
              <a:latin typeface="+mn-lt"/>
              <a:ea typeface="+mn-ea"/>
              <a:cs typeface="+mn-cs"/>
            </a:rPr>
            <a:t> Les activités énumérées ici sont typiques des projets de modernisation du lieu de travail, mais peuvent ne pas s’appliquer à votre projet.</a:t>
          </a:r>
        </a:p>
        <a:p>
          <a:pPr lvl="0"/>
          <a:r>
            <a:rPr lang="fr-CA" sz="1100" b="1">
              <a:solidFill>
                <a:schemeClr val="dk1"/>
              </a:solidFill>
              <a:latin typeface="+mn-lt"/>
              <a:ea typeface="+mn-ea"/>
              <a:cs typeface="+mn-cs"/>
            </a:rPr>
            <a:t>- Responsable :</a:t>
          </a:r>
          <a:r>
            <a:rPr lang="fr-CA" sz="1100">
              <a:solidFill>
                <a:schemeClr val="dk1"/>
              </a:solidFill>
              <a:latin typeface="+mn-lt"/>
              <a:ea typeface="+mn-ea"/>
              <a:cs typeface="+mn-cs"/>
            </a:rPr>
            <a:t> Inscrivez le nom de la personne ou du groupe qui dirige l’activité.</a:t>
          </a:r>
        </a:p>
        <a:p>
          <a:pPr lvl="0"/>
          <a:r>
            <a:rPr lang="fr-CA" sz="1100" b="1">
              <a:solidFill>
                <a:schemeClr val="dk1"/>
              </a:solidFill>
              <a:latin typeface="+mn-lt"/>
              <a:ea typeface="+mn-ea"/>
              <a:cs typeface="+mn-cs"/>
            </a:rPr>
            <a:t>- Élément ADKAR :</a:t>
          </a:r>
          <a:r>
            <a:rPr lang="fr-CA" sz="1100">
              <a:solidFill>
                <a:schemeClr val="dk1"/>
              </a:solidFill>
              <a:latin typeface="+mn-lt"/>
              <a:ea typeface="+mn-ea"/>
              <a:cs typeface="+mn-cs"/>
            </a:rPr>
            <a:t> Utilisez la liste déroulante pour faire votre choix. Applicable uniquement aux activités de gestion du changement, pour les autres activités, choisissez s.o. </a:t>
          </a:r>
        </a:p>
        <a:p>
          <a:pPr lvl="0"/>
          <a:r>
            <a:rPr lang="fr-CA" sz="1100" b="1">
              <a:solidFill>
                <a:schemeClr val="dk1"/>
              </a:solidFill>
              <a:latin typeface="+mn-lt"/>
              <a:ea typeface="+mn-ea"/>
              <a:cs typeface="+mn-cs"/>
            </a:rPr>
            <a:t>- Étapes/Remarques :</a:t>
          </a:r>
          <a:r>
            <a:rPr lang="fr-CA" sz="1100">
              <a:solidFill>
                <a:schemeClr val="dk1"/>
              </a:solidFill>
              <a:latin typeface="+mn-lt"/>
              <a:ea typeface="+mn-ea"/>
              <a:cs typeface="+mn-cs"/>
            </a:rPr>
            <a:t> Saisissez toute information supplémentaire requise pour l’activité. </a:t>
          </a:r>
        </a:p>
        <a:p>
          <a:pPr lvl="0"/>
          <a:r>
            <a:rPr lang="fr-CA" sz="1100" b="1">
              <a:solidFill>
                <a:schemeClr val="dk1"/>
              </a:solidFill>
              <a:latin typeface="+mn-lt"/>
              <a:ea typeface="+mn-ea"/>
              <a:cs typeface="+mn-cs"/>
            </a:rPr>
            <a:t>- État : </a:t>
          </a:r>
          <a:r>
            <a:rPr lang="fr-CA" sz="1100">
              <a:solidFill>
                <a:schemeClr val="dk1"/>
              </a:solidFill>
              <a:latin typeface="+mn-lt"/>
              <a:ea typeface="+mn-ea"/>
              <a:cs typeface="+mn-cs"/>
            </a:rPr>
            <a:t>Utilisez la liste déroulante pour faire votre choix. L’état sélectionné change la couleur des cellules dans la partie droite du calendrier (une fois les colonnes « Date de début » et « Date de fin » remplies). L’état n’a pas d’incidence sur la colonne « Progrès ».</a:t>
          </a:r>
        </a:p>
        <a:p>
          <a:pPr lvl="0"/>
          <a:r>
            <a:rPr lang="fr-CA" sz="1100" b="1">
              <a:solidFill>
                <a:schemeClr val="dk1"/>
              </a:solidFill>
              <a:latin typeface="+mn-lt"/>
              <a:ea typeface="+mn-ea"/>
              <a:cs typeface="+mn-cs"/>
            </a:rPr>
            <a:t>- Progrès :</a:t>
          </a:r>
          <a:r>
            <a:rPr lang="fr-CA" sz="1100">
              <a:solidFill>
                <a:schemeClr val="dk1"/>
              </a:solidFill>
              <a:latin typeface="+mn-lt"/>
              <a:ea typeface="+mn-ea"/>
              <a:cs typeface="+mn-cs"/>
            </a:rPr>
            <a:t> Entrez un nombre entre 0 et 100. Un ombrage gris graduel sera automatiquement appliqué dans cette cellule. Les renseignements contenus dans cette colonne ne sont pas liés à une autre colonne. Par exemple, le fait de marquer une activité comme « Terminée » dans la colonne « État » ne fera pas en sorte que la cellule « Progrès » se retrouve à 100 %; il faut le faire manuellement.</a:t>
          </a:r>
        </a:p>
        <a:p>
          <a:pPr lvl="0"/>
          <a:r>
            <a:rPr lang="fr-CA" sz="1100" b="1">
              <a:solidFill>
                <a:schemeClr val="dk1"/>
              </a:solidFill>
              <a:latin typeface="+mn-lt"/>
              <a:ea typeface="+mn-ea"/>
              <a:cs typeface="+mn-cs"/>
            </a:rPr>
            <a:t>- Date de début : </a:t>
          </a:r>
          <a:r>
            <a:rPr lang="fr-CA" sz="1100">
              <a:solidFill>
                <a:schemeClr val="dk1"/>
              </a:solidFill>
              <a:latin typeface="+mn-lt"/>
              <a:ea typeface="+mn-ea"/>
              <a:cs typeface="+mn-cs"/>
            </a:rPr>
            <a:t>Entrez la date de début dans le format indiqué. La date doit être postérieure à la « date de début du projet ». </a:t>
          </a:r>
        </a:p>
        <a:p>
          <a:pPr lvl="0"/>
          <a:r>
            <a:rPr lang="fr-CA" sz="1100" b="1">
              <a:solidFill>
                <a:schemeClr val="dk1"/>
              </a:solidFill>
              <a:latin typeface="+mn-lt"/>
              <a:ea typeface="+mn-ea"/>
              <a:cs typeface="+mn-cs"/>
            </a:rPr>
            <a:t>- Date de fin :</a:t>
          </a:r>
          <a:r>
            <a:rPr lang="fr-CA" sz="1100">
              <a:solidFill>
                <a:schemeClr val="dk1"/>
              </a:solidFill>
              <a:latin typeface="+mn-lt"/>
              <a:ea typeface="+mn-ea"/>
              <a:cs typeface="+mn-cs"/>
            </a:rPr>
            <a:t> Entrez la date de fin dans le format indiqué. La date doit être au moins un jour après la « date de début », et doit être postérieure à la « date de début du projet ».</a:t>
          </a:r>
        </a:p>
        <a:p>
          <a:pPr lvl="0"/>
          <a:r>
            <a:rPr lang="fr-CA" sz="1100" b="1">
              <a:solidFill>
                <a:schemeClr val="dk1"/>
              </a:solidFill>
              <a:latin typeface="+mn-lt"/>
              <a:ea typeface="+mn-ea"/>
              <a:cs typeface="+mn-cs"/>
            </a:rPr>
            <a:t>- Date de fin réelle :</a:t>
          </a:r>
          <a:r>
            <a:rPr lang="fr-CA" sz="1100">
              <a:solidFill>
                <a:schemeClr val="dk1"/>
              </a:solidFill>
              <a:latin typeface="+mn-lt"/>
              <a:ea typeface="+mn-ea"/>
              <a:cs typeface="+mn-cs"/>
            </a:rPr>
            <a:t> Entrez la date de fin réelle dans le format indiqué. Les renseignements contenus dans cette colonne n’ont pas d’incidence sur la partie calendrier de la feuille de calcul.</a:t>
          </a:r>
        </a:p>
        <a:p>
          <a:pPr lvl="0"/>
          <a:r>
            <a:rPr lang="fr-CA" sz="1100" b="1">
              <a:solidFill>
                <a:schemeClr val="dk1"/>
              </a:solidFill>
              <a:latin typeface="+mn-lt"/>
              <a:ea typeface="+mn-ea"/>
              <a:cs typeface="+mn-cs"/>
            </a:rPr>
            <a:t>- Jours : Généré automatiquement</a:t>
          </a:r>
          <a:r>
            <a:rPr lang="fr-CA" sz="1100">
              <a:solidFill>
                <a:schemeClr val="dk1"/>
              </a:solidFill>
              <a:latin typeface="+mn-lt"/>
              <a:ea typeface="+mn-ea"/>
              <a:cs typeface="+mn-cs"/>
            </a:rPr>
            <a:t> à partir des informations des colonnes « Date de début » et « Date de fin ». N’entrez pas de chiffres manuellement.</a:t>
          </a:r>
        </a:p>
        <a:p>
          <a:pPr lvl="0"/>
          <a:r>
            <a:rPr lang="fr-CA" sz="1100">
              <a:solidFill>
                <a:schemeClr val="dk1"/>
              </a:solidFill>
              <a:latin typeface="+mn-lt"/>
              <a:ea typeface="+mn-ea"/>
              <a:cs typeface="+mn-cs"/>
            </a:rPr>
            <a:t> </a:t>
          </a:r>
        </a:p>
        <a:p>
          <a:pPr lvl="0"/>
          <a:r>
            <a:rPr lang="fr-CA" sz="1100">
              <a:solidFill>
                <a:schemeClr val="dk1"/>
              </a:solidFill>
              <a:latin typeface="+mn-lt"/>
              <a:ea typeface="+mn-ea"/>
              <a:cs typeface="+mn-cs"/>
            </a:rPr>
            <a:t>8. Le texte en </a:t>
          </a:r>
          <a:r>
            <a:rPr lang="fr-CA" sz="1100" b="1">
              <a:solidFill>
                <a:srgbClr val="FF0000"/>
              </a:solidFill>
              <a:latin typeface="+mn-lt"/>
              <a:ea typeface="+mn-ea"/>
              <a:cs typeface="+mn-cs"/>
            </a:rPr>
            <a:t>rouge</a:t>
          </a:r>
          <a:r>
            <a:rPr lang="fr-CA" sz="1100">
              <a:solidFill>
                <a:schemeClr val="dk1"/>
              </a:solidFill>
              <a:latin typeface="+mn-lt"/>
              <a:ea typeface="+mn-ea"/>
              <a:cs typeface="+mn-cs"/>
            </a:rPr>
            <a:t> dans la feuille de calcul doit être modifié :</a:t>
          </a:r>
          <a:r>
            <a:rPr lang="fr-CA"/>
            <a:t>
</a:t>
          </a:r>
        </a:p>
        <a:p>
          <a:pPr lvl="0"/>
          <a:r>
            <a:rPr lang="fr-CA" sz="1100">
              <a:solidFill>
                <a:schemeClr val="dk1"/>
              </a:solidFill>
              <a:latin typeface="+mn-lt"/>
              <a:ea typeface="+mn-ea"/>
              <a:cs typeface="+mn-cs"/>
            </a:rPr>
            <a:t>- Ligne 1 : Nom du client, nom du projet, adresse</a:t>
          </a:r>
        </a:p>
        <a:p>
          <a:pPr lvl="0"/>
          <a:r>
            <a:rPr lang="fr-CA" sz="1100">
              <a:solidFill>
                <a:schemeClr val="dk1"/>
              </a:solidFill>
              <a:latin typeface="+mn-lt"/>
              <a:ea typeface="+mn-ea"/>
              <a:cs typeface="+mn-cs"/>
            </a:rPr>
            <a:t>- Ligne 2 : Créé par</a:t>
          </a:r>
          <a:r>
            <a:rPr lang="fr-CA"/>
            <a:t>
</a:t>
          </a:r>
          <a:r>
            <a:rPr lang="fr-CA" sz="1100">
              <a:solidFill>
                <a:schemeClr val="dk1"/>
              </a:solidFill>
              <a:latin typeface="+mn-lt"/>
              <a:ea typeface="+mn-ea"/>
              <a:cs typeface="+mn-cs"/>
            </a:rPr>
            <a:t>- Ligne 3 : Date de début du projet (voir point 2 ci-dessus)</a:t>
          </a:r>
        </a:p>
        <a:p>
          <a:pPr lvl="0"/>
          <a:r>
            <a:rPr lang="fr-CA" sz="1100">
              <a:solidFill>
                <a:schemeClr val="dk1"/>
              </a:solidFill>
              <a:latin typeface="+mn-lt"/>
              <a:ea typeface="+mn-ea"/>
              <a:cs typeface="+mn-cs"/>
            </a:rPr>
            <a:t>- Ligne 6 : Date</a:t>
          </a:r>
        </a:p>
        <a:p>
          <a:pPr lvl="0"/>
          <a:r>
            <a:rPr lang="fr-CA" sz="1100">
              <a:solidFill>
                <a:schemeClr val="dk1"/>
              </a:solidFill>
              <a:latin typeface="+mn-lt"/>
              <a:ea typeface="+mn-ea"/>
              <a:cs typeface="+mn-cs"/>
            </a:rPr>
            <a:t> </a:t>
          </a:r>
        </a:p>
        <a:p>
          <a:pPr lvl="0"/>
          <a:r>
            <a:rPr lang="fr-CA" sz="1100">
              <a:solidFill>
                <a:schemeClr val="dk1"/>
              </a:solidFill>
              <a:latin typeface="+mn-lt"/>
              <a:ea typeface="+mn-ea"/>
              <a:cs typeface="+mn-cs"/>
            </a:rPr>
            <a:t>9. Le texte en </a:t>
          </a:r>
          <a:r>
            <a:rPr lang="fr-CA" sz="1100" b="1">
              <a:solidFill>
                <a:srgbClr val="00B0F0"/>
              </a:solidFill>
              <a:latin typeface="+mn-lt"/>
              <a:ea typeface="+mn-ea"/>
              <a:cs typeface="+mn-cs"/>
            </a:rPr>
            <a:t>bleu</a:t>
          </a:r>
          <a:r>
            <a:rPr lang="fr-CA" sz="1100">
              <a:solidFill>
                <a:schemeClr val="dk1"/>
              </a:solidFill>
              <a:latin typeface="+mn-lt"/>
              <a:ea typeface="+mn-ea"/>
              <a:cs typeface="+mn-cs"/>
            </a:rPr>
            <a:t> indique les activités qui sont récurrentes et qui peuvent devoir être copiées plusieurs fois dans le calendrier.</a:t>
          </a:r>
        </a:p>
        <a:p>
          <a:pPr lvl="0"/>
          <a:r>
            <a:rPr lang="fr-CA" sz="1100">
              <a:solidFill>
                <a:schemeClr val="dk1"/>
              </a:solidFill>
              <a:latin typeface="+mn-lt"/>
              <a:ea typeface="+mn-ea"/>
              <a:cs typeface="+mn-cs"/>
            </a:rPr>
            <a:t> </a:t>
          </a:r>
        </a:p>
        <a:p>
          <a:pPr lvl="0"/>
          <a:r>
            <a:rPr lang="fr-CA" sz="1100">
              <a:solidFill>
                <a:schemeClr val="dk1"/>
              </a:solidFill>
              <a:latin typeface="+mn-lt"/>
              <a:ea typeface="+mn-ea"/>
              <a:cs typeface="+mn-cs"/>
            </a:rPr>
            <a:t> </a:t>
          </a:r>
        </a:p>
        <a:p>
          <a:pPr lvl="0"/>
          <a:r>
            <a:rPr lang="fr-CA" sz="1100" b="1">
              <a:solidFill>
                <a:srgbClr val="FF0000"/>
              </a:solidFill>
              <a:latin typeface="+mn-lt"/>
              <a:ea typeface="+mn-ea"/>
              <a:cs typeface="+mn-cs"/>
            </a:rPr>
            <a:t>COMMENT UTILISER CETTE FEUILLE DE CALCUL</a:t>
          </a:r>
        </a:p>
        <a:p>
          <a:pPr lvl="0"/>
          <a:r>
            <a:rPr lang="fr-CA" sz="1100" b="1">
              <a:solidFill>
                <a:sysClr val="windowText" lastClr="000000"/>
              </a:solidFill>
              <a:latin typeface="+mn-lt"/>
              <a:ea typeface="+mn-ea"/>
              <a:cs typeface="+mn-cs"/>
            </a:rPr>
            <a:t>Par défaut, les lignes sont triées par « type d’activité »</a:t>
          </a:r>
          <a:r>
            <a:rPr lang="fr-CA" sz="1100" b="1" baseline="0">
              <a:solidFill>
                <a:sysClr val="windowText" lastClr="000000"/>
              </a:solidFill>
              <a:latin typeface="+mn-lt"/>
              <a:ea typeface="+mn-ea"/>
              <a:cs typeface="+mn-cs"/>
            </a:rPr>
            <a:t> et ne sont pas nécessairement en ordre chronologique. Les activités de gestion du changement proposées ont été définies d'après les pratiques exemplaires et les activités de gestion du changement les plus courantes que nous avons observées dans les projets de modernisation du milieu de travail. Elles ne s’appliquent peut-être pas toutes à votre projet.</a:t>
          </a:r>
        </a:p>
        <a:p>
          <a:pPr lvl="0"/>
          <a:r>
            <a:rPr lang="fr-CA" sz="1100" b="1" baseline="0">
              <a:solidFill>
                <a:sysClr val="windowText" lastClr="000000"/>
              </a:solidFill>
              <a:latin typeface="+mn-lt"/>
              <a:ea typeface="+mn-ea"/>
              <a:cs typeface="+mn-cs"/>
            </a:rPr>
            <a:t>Il est possible qu’une activité de gestion du changement corresponde à plusieurs éléments ADKAR; vous pouvez sélectionner le plus important et ajouter une note dans la colonne « Étapes/Remarques », si nécessaire.</a:t>
          </a:r>
        </a:p>
        <a:p>
          <a:pPr lvl="0"/>
          <a:r>
            <a:rPr lang="fr-CA" sz="1100">
              <a:solidFill>
                <a:schemeClr val="dk1"/>
              </a:solidFill>
              <a:latin typeface="+mn-lt"/>
              <a:ea typeface="+mn-ea"/>
              <a:cs typeface="+mn-cs"/>
            </a:rPr>
            <a:t>- Une fois que vous avez configuré la feuille de calcul selon les indications données ci-dessus, vous devez commencer par valider les informations qui ont été</a:t>
          </a:r>
          <a:r>
            <a:rPr lang="fr-CA" sz="1100" baseline="0">
              <a:solidFill>
                <a:schemeClr val="dk1"/>
              </a:solidFill>
              <a:latin typeface="+mn-lt"/>
              <a:ea typeface="+mn-ea"/>
              <a:cs typeface="+mn-cs"/>
            </a:rPr>
            <a:t> préalablement </a:t>
          </a:r>
          <a:r>
            <a:rPr lang="fr-CA" sz="1100">
              <a:solidFill>
                <a:schemeClr val="dk1"/>
              </a:solidFill>
              <a:latin typeface="+mn-lt"/>
              <a:ea typeface="+mn-ea"/>
              <a:cs typeface="+mn-cs"/>
            </a:rPr>
            <a:t>remplies dans les colonnes « Type d’activité », « Activité » et « Élément ADKAR ». </a:t>
          </a:r>
        </a:p>
        <a:p>
          <a:pPr lvl="0"/>
          <a:r>
            <a:rPr lang="fr-CA" sz="1100">
              <a:solidFill>
                <a:schemeClr val="dk1"/>
              </a:solidFill>
              <a:latin typeface="+mn-lt"/>
              <a:ea typeface="+mn-ea"/>
              <a:cs typeface="+mn-cs"/>
            </a:rPr>
            <a:t>- Utilisez les principaux jalons du projet ou le calendrier du projet fourni par l’équipe de gestion de projet et construisez vos activités de gestion du changement en fonction de ceux-ci.</a:t>
          </a:r>
        </a:p>
        <a:p>
          <a:pPr lvl="0"/>
          <a:r>
            <a:rPr lang="fr-CA" sz="1100">
              <a:solidFill>
                <a:schemeClr val="dk1"/>
              </a:solidFill>
              <a:latin typeface="+mn-lt"/>
              <a:ea typeface="+mn-ea"/>
              <a:cs typeface="+mn-cs"/>
            </a:rPr>
            <a:t>- Indiquez ensuite les dates et l’état.</a:t>
          </a:r>
        </a:p>
        <a:p>
          <a:pPr lvl="0"/>
          <a:r>
            <a:rPr lang="fr-CA" sz="1100">
              <a:solidFill>
                <a:schemeClr val="dk1"/>
              </a:solidFill>
              <a:latin typeface="+mn-lt"/>
              <a:ea typeface="+mn-ea"/>
              <a:cs typeface="+mn-cs"/>
            </a:rPr>
            <a:t>- Une fois que vos dates sont remplies, vous pouvez les trier en cliquant sur la flèche dans le titre de la colonne, ce qui vous permettra de classer toutes vos activités en ordre.</a:t>
          </a:r>
        </a:p>
        <a:p>
          <a:pPr lvl="0"/>
          <a:r>
            <a:rPr lang="fr-CA" sz="1100">
              <a:solidFill>
                <a:schemeClr val="dk1"/>
              </a:solidFill>
              <a:latin typeface="+mn-lt"/>
              <a:ea typeface="+mn-ea"/>
              <a:cs typeface="+mn-cs"/>
            </a:rPr>
            <a:t>- Vous pouvez filtrer les renseignements de n’importe quelle colonne (A à K) en cliquant sur la flèche dans la cellule du titre de la colonne.  </a:t>
          </a:r>
        </a:p>
        <a:p>
          <a:pPr lvl="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5</xdr:row>
          <xdr:rowOff>57150</xdr:rowOff>
        </xdr:from>
        <xdr:to>
          <xdr:col>67</xdr:col>
          <xdr:colOff>219075</xdr:colOff>
          <xdr:row>5</xdr:row>
          <xdr:rowOff>238125</xdr:rowOff>
        </xdr:to>
        <xdr:sp macro="" textlink="">
          <xdr:nvSpPr>
            <xdr:cNvPr id="6149" name="Scroll Bar 5" descr="Scroll bar to scroll through the project timeline." hidden="1">
              <a:extLst>
                <a:ext uri="{63B3BB69-23CF-44E3-9099-C40C66FF867C}">
                  <a14:compatExt spid="_x0000_s6149"/>
                </a:ext>
                <a:ext uri="{FF2B5EF4-FFF2-40B4-BE49-F238E27FC236}">
                  <a16:creationId xmlns="" xmlns:a16="http://schemas.microsoft.com/office/drawing/2014/main" id="{00000000-0008-0000-0100-00000518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tables/table1.xml><?xml version="1.0" encoding="utf-8"?>
<table xmlns="http://schemas.openxmlformats.org/spreadsheetml/2006/main" id="1" name="Milestones" displayName="Milestones" ref="B7:K142" totalsRowShown="0" headerRowDxfId="357" dataDxfId="355" headerRowBorderDxfId="356">
  <autoFilter ref="B7:K142"/>
  <tableColumns count="10">
    <tableColumn id="1" name="Activité" dataDxfId="354"/>
    <tableColumn id="12" name="Responsable" dataDxfId="353"/>
    <tableColumn id="3" name="Éléments du modèle ADKAR" dataDxfId="352"/>
    <tableColumn id="13" name="Étapes/Remarques" dataDxfId="351"/>
    <tableColumn id="7" name="État " dataDxfId="350"/>
    <tableColumn id="4" name="Progrès" dataDxfId="349"/>
    <tableColumn id="9" name="Date de début" dataDxfId="348"/>
    <tableColumn id="5" name="Date de fin" dataDxfId="347" dataCellStyle="Date"/>
    <tableColumn id="8" name="Date de fin réelle" dataDxfId="346" dataCellStyle="Date"/>
    <tableColumn id="6" name="Jours" dataDxfId="345"/>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R61"/>
  <sheetViews>
    <sheetView tabSelected="1" zoomScaleNormal="100" workbookViewId="0">
      <selection activeCell="A56" sqref="A56:XFD56"/>
    </sheetView>
  </sheetViews>
  <sheetFormatPr defaultColWidth="9.140625" defaultRowHeight="15" x14ac:dyDescent="0.25"/>
  <sheetData>
    <row r="61" spans="18:18" x14ac:dyDescent="0.25">
      <c r="R61" t="s">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P158"/>
  <sheetViews>
    <sheetView showRuler="0" zoomScale="70" zoomScaleNormal="70" zoomScalePageLayoutView="70" workbookViewId="0">
      <selection activeCell="E14" sqref="E14"/>
    </sheetView>
  </sheetViews>
  <sheetFormatPr defaultColWidth="9.140625" defaultRowHeight="30" customHeight="1" x14ac:dyDescent="0.2"/>
  <cols>
    <col min="1" max="1" width="44.140625" style="103" customWidth="1"/>
    <col min="2" max="2" width="71.28515625" style="30" customWidth="1"/>
    <col min="3" max="3" width="30.5703125" style="2" customWidth="1"/>
    <col min="4" max="4" width="20.5703125" style="2" customWidth="1"/>
    <col min="5" max="5" width="85.85546875" style="2" customWidth="1"/>
    <col min="6" max="6" width="22.7109375" style="22" customWidth="1"/>
    <col min="7" max="7" width="21" style="2" customWidth="1"/>
    <col min="8" max="8" width="19.7109375" style="2" customWidth="1"/>
    <col min="9" max="9" width="18.85546875" style="9" customWidth="1"/>
    <col min="10" max="10" width="16.5703125" style="9" customWidth="1"/>
    <col min="11" max="11" width="16.5703125" style="2" customWidth="1"/>
    <col min="12" max="12" width="2.7109375" style="2" customWidth="1"/>
    <col min="13" max="68" width="3.5703125" style="1" customWidth="1"/>
    <col min="69" max="16384" width="9.140625" style="2"/>
  </cols>
  <sheetData>
    <row r="1" spans="1:68" ht="74.099999999999994" customHeight="1" x14ac:dyDescent="0.25">
      <c r="A1" s="150" t="s">
        <v>1</v>
      </c>
      <c r="B1" s="151"/>
      <c r="C1" s="151"/>
      <c r="D1" s="151"/>
      <c r="E1" s="151"/>
      <c r="F1" s="151"/>
      <c r="G1" s="151"/>
      <c r="H1" s="151"/>
      <c r="I1" s="151"/>
      <c r="J1" s="151"/>
      <c r="K1" s="151"/>
      <c r="L1" s="151"/>
      <c r="M1" s="151"/>
      <c r="N1" s="151"/>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row>
    <row r="2" spans="1:68" ht="47.25" customHeight="1" x14ac:dyDescent="0.3">
      <c r="A2" s="100" t="s">
        <v>2</v>
      </c>
      <c r="B2" s="59"/>
      <c r="C2" s="21"/>
      <c r="D2" s="21"/>
      <c r="E2" s="21"/>
      <c r="F2" s="21"/>
      <c r="G2" s="21"/>
      <c r="H2" s="21"/>
      <c r="I2" s="21"/>
      <c r="J2" s="21"/>
      <c r="K2" s="68" t="s">
        <v>3</v>
      </c>
      <c r="L2" s="60"/>
      <c r="M2" s="112" t="s">
        <v>4</v>
      </c>
      <c r="N2" s="112"/>
      <c r="O2" s="136"/>
      <c r="P2" s="136"/>
      <c r="Q2" s="136"/>
      <c r="R2" s="137"/>
      <c r="S2" s="138" t="s">
        <v>133</v>
      </c>
      <c r="T2" s="138"/>
      <c r="U2" s="138"/>
      <c r="V2" s="138"/>
      <c r="W2" s="138"/>
      <c r="X2" s="137"/>
      <c r="Y2" s="139" t="s">
        <v>5</v>
      </c>
      <c r="Z2" s="139"/>
      <c r="AA2" s="139"/>
      <c r="AB2" s="139"/>
      <c r="AC2" s="140"/>
      <c r="AD2" s="141" t="s">
        <v>6</v>
      </c>
      <c r="AE2" s="141"/>
      <c r="AF2" s="141"/>
      <c r="AG2" s="141"/>
      <c r="AH2" s="142"/>
      <c r="AI2" s="143" t="s">
        <v>7</v>
      </c>
      <c r="AJ2" s="143"/>
      <c r="AK2" s="143"/>
      <c r="AL2" s="143"/>
    </row>
    <row r="3" spans="1:68" ht="30" customHeight="1" x14ac:dyDescent="0.25">
      <c r="A3" s="62"/>
      <c r="B3" s="61"/>
      <c r="C3" s="23"/>
      <c r="D3" s="23"/>
      <c r="E3" s="23"/>
      <c r="F3" s="115" t="s">
        <v>8</v>
      </c>
      <c r="G3" s="116"/>
      <c r="H3" s="115"/>
      <c r="I3" s="116">
        <v>44147</v>
      </c>
      <c r="J3" s="23"/>
      <c r="K3" s="67"/>
      <c r="L3" s="66"/>
    </row>
    <row r="4" spans="1:68" s="20" customFormat="1" ht="42" customHeight="1" x14ac:dyDescent="0.25">
      <c r="A4" s="62"/>
      <c r="B4" s="63"/>
      <c r="C4" s="24"/>
      <c r="D4" s="24"/>
      <c r="E4" s="24"/>
      <c r="F4" s="117" t="s">
        <v>9</v>
      </c>
      <c r="G4" s="118"/>
      <c r="H4" s="117"/>
      <c r="I4" s="120">
        <v>0</v>
      </c>
      <c r="J4" s="24"/>
      <c r="K4" s="64"/>
      <c r="L4" s="65"/>
      <c r="M4" s="19" t="str">
        <f ca="1">TEXT(M5,"[$-0C0C]mmmm")</f>
        <v>novembre</v>
      </c>
      <c r="N4" s="19"/>
      <c r="O4" s="19"/>
      <c r="P4" s="19"/>
      <c r="Q4" s="19"/>
      <c r="R4" s="19"/>
      <c r="S4" s="19"/>
      <c r="T4" s="19" t="str">
        <f ca="1">IF(TEXT(T5,"[$-0C0C]mmmm")=M4,"",TEXT(T5,"[$-0C0C]mmmm"))</f>
        <v/>
      </c>
      <c r="U4" s="19"/>
      <c r="V4" s="19"/>
      <c r="W4" s="19"/>
      <c r="X4" s="19"/>
      <c r="Y4" s="19"/>
      <c r="Z4" s="19"/>
      <c r="AA4" s="19" t="str">
        <f ca="1">IF(OR(TEXT(AA5,"[$-0C0C]mmmm")=T4,TEXT(AA5,"[$-0C0C]mmmm")=M4),"",TEXT(AA5,"[$-0C0C]mmmm"))</f>
        <v/>
      </c>
      <c r="AB4" s="19"/>
      <c r="AC4" s="19"/>
      <c r="AD4" s="19"/>
      <c r="AE4" s="19"/>
      <c r="AF4" s="19"/>
      <c r="AG4" s="19"/>
      <c r="AH4" s="19" t="str">
        <f ca="1">IF(OR(TEXT(AH5,"[$-0C0C]mmmm")=AA4,TEXT(AH5,"[$-0C0C]mmmm")=T4,TEXT(AH5,"[$-0C0C]mmmm")=M4),"",TEXT(AH5,"[$-0C0C]mmmm"))</f>
        <v>décembre</v>
      </c>
      <c r="AI4" s="19"/>
      <c r="AJ4" s="19"/>
      <c r="AK4" s="19"/>
      <c r="AL4" s="19"/>
      <c r="AM4" s="19"/>
      <c r="AN4" s="19"/>
      <c r="AO4" s="19" t="str">
        <f ca="1">IF(OR(TEXT(AO5,"[$-0C0C]mmmm")=AH4,TEXT(AO5,"[$-0C0C]mmmm")=AA4,TEXT(AO5,"[$-0C0C]mmmm")=T4,TEXT(AO5,"[$-0C0C]mmmm")=M4),"",TEXT(AO5,"[$-0C0C]mmmm"))</f>
        <v/>
      </c>
      <c r="AP4" s="19"/>
      <c r="AQ4" s="19"/>
      <c r="AR4" s="19"/>
      <c r="AS4" s="19"/>
      <c r="AT4" s="19"/>
      <c r="AU4" s="19"/>
      <c r="AV4" s="19" t="str">
        <f ca="1">IF(OR(TEXT(AV5,"[$-0C0C]mmmm")=AO4,TEXT(AV5,"[$-0C0C]mmmm")=AH4,TEXT(AV5,"[$-0C0C]mmmm")=AA4,TEXT(AV5,"[$-0C0C]mmmm")=T4),"",TEXT(AV5,"[$-0C0C]mmmm"))</f>
        <v/>
      </c>
      <c r="AW4" s="19"/>
      <c r="AX4" s="19"/>
      <c r="AY4" s="19"/>
      <c r="AZ4" s="19"/>
      <c r="BA4" s="19"/>
      <c r="BB4" s="19"/>
      <c r="BC4" s="19" t="str">
        <f ca="1">IF(OR(TEXT(BC5,"[$-0C0C]mmmm")=AV4,TEXT(BC5,"[$-0C0C]mmmm")=AO4,TEXT(BC5,"[$-0C0C]mmmm")=AH4,TEXT(BC5,"[$-0C0C]mmmm")=AA4),"",TEXT(BC5,"[$-0C0C]mmmm"))</f>
        <v/>
      </c>
      <c r="BD4" s="19"/>
      <c r="BE4" s="19"/>
      <c r="BF4" s="19"/>
      <c r="BG4" s="19"/>
      <c r="BH4" s="19"/>
      <c r="BI4" s="19"/>
      <c r="BJ4" s="19" t="str">
        <f ca="1">IF(OR(TEXT(BJ5,"[$-0C0C]mmmm")=BC4,TEXT(BJ5,"[$-0C0C]mmmm")=AV4,TEXT(BJ5,"[$-0C0C]mmmm")=AO4,TEXT(BJ5,"[$-0C0C]mmmm")=AH4),"",TEXT(BJ5,"[$-0C0C]mmmm"))</f>
        <v/>
      </c>
      <c r="BK4" s="19"/>
      <c r="BL4" s="19"/>
      <c r="BM4" s="19"/>
      <c r="BN4" s="19"/>
      <c r="BO4" s="19"/>
      <c r="BP4" s="19"/>
    </row>
    <row r="5" spans="1:68" ht="15" customHeight="1" x14ac:dyDescent="0.2">
      <c r="A5" s="144" t="s">
        <v>155</v>
      </c>
      <c r="B5" s="145"/>
      <c r="C5" s="145"/>
      <c r="D5" s="145"/>
      <c r="E5" s="145"/>
      <c r="F5" s="145"/>
      <c r="G5" s="145"/>
      <c r="H5" s="145"/>
      <c r="I5" s="145"/>
      <c r="J5" s="145"/>
      <c r="K5" s="145"/>
      <c r="L5" s="146"/>
      <c r="M5" s="11">
        <f ca="1">IFERROR(Project_Start+Scrolling_Increment,TODAY())</f>
        <v>44147</v>
      </c>
      <c r="N5" s="11">
        <f ca="1">M5+1</f>
        <v>44148</v>
      </c>
      <c r="O5" s="11">
        <f t="shared" ref="O5:BB5" ca="1" si="0">N5+1</f>
        <v>44149</v>
      </c>
      <c r="P5" s="11">
        <f t="shared" ca="1" si="0"/>
        <v>44150</v>
      </c>
      <c r="Q5" s="11">
        <f t="shared" ca="1" si="0"/>
        <v>44151</v>
      </c>
      <c r="R5" s="11">
        <f t="shared" ca="1" si="0"/>
        <v>44152</v>
      </c>
      <c r="S5" s="12">
        <f t="shared" ca="1" si="0"/>
        <v>44153</v>
      </c>
      <c r="T5" s="10">
        <f ca="1">S5+1</f>
        <v>44154</v>
      </c>
      <c r="U5" s="11">
        <f ca="1">T5+1</f>
        <v>44155</v>
      </c>
      <c r="V5" s="11">
        <f t="shared" ca="1" si="0"/>
        <v>44156</v>
      </c>
      <c r="W5" s="11">
        <f t="shared" ca="1" si="0"/>
        <v>44157</v>
      </c>
      <c r="X5" s="11">
        <f t="shared" ca="1" si="0"/>
        <v>44158</v>
      </c>
      <c r="Y5" s="11">
        <f t="shared" ca="1" si="0"/>
        <v>44159</v>
      </c>
      <c r="Z5" s="12">
        <f t="shared" ca="1" si="0"/>
        <v>44160</v>
      </c>
      <c r="AA5" s="10">
        <f ca="1">Z5+1</f>
        <v>44161</v>
      </c>
      <c r="AB5" s="11">
        <f ca="1">AA5+1</f>
        <v>44162</v>
      </c>
      <c r="AC5" s="11">
        <f t="shared" ca="1" si="0"/>
        <v>44163</v>
      </c>
      <c r="AD5" s="11">
        <f t="shared" ca="1" si="0"/>
        <v>44164</v>
      </c>
      <c r="AE5" s="11">
        <f t="shared" ca="1" si="0"/>
        <v>44165</v>
      </c>
      <c r="AF5" s="11">
        <f t="shared" ca="1" si="0"/>
        <v>44166</v>
      </c>
      <c r="AG5" s="12">
        <f t="shared" ca="1" si="0"/>
        <v>44167</v>
      </c>
      <c r="AH5" s="10">
        <f ca="1">AG5+1</f>
        <v>44168</v>
      </c>
      <c r="AI5" s="11">
        <f ca="1">AH5+1</f>
        <v>44169</v>
      </c>
      <c r="AJ5" s="11">
        <f t="shared" ca="1" si="0"/>
        <v>44170</v>
      </c>
      <c r="AK5" s="11">
        <f t="shared" ca="1" si="0"/>
        <v>44171</v>
      </c>
      <c r="AL5" s="11">
        <f t="shared" ca="1" si="0"/>
        <v>44172</v>
      </c>
      <c r="AM5" s="11">
        <f t="shared" ca="1" si="0"/>
        <v>44173</v>
      </c>
      <c r="AN5" s="12">
        <f t="shared" ca="1" si="0"/>
        <v>44174</v>
      </c>
      <c r="AO5" s="10">
        <f ca="1">AN5+1</f>
        <v>44175</v>
      </c>
      <c r="AP5" s="11">
        <f ca="1">AO5+1</f>
        <v>44176</v>
      </c>
      <c r="AQ5" s="11">
        <f t="shared" ca="1" si="0"/>
        <v>44177</v>
      </c>
      <c r="AR5" s="11">
        <f t="shared" ca="1" si="0"/>
        <v>44178</v>
      </c>
      <c r="AS5" s="11">
        <f t="shared" ca="1" si="0"/>
        <v>44179</v>
      </c>
      <c r="AT5" s="11">
        <f t="shared" ca="1" si="0"/>
        <v>44180</v>
      </c>
      <c r="AU5" s="12">
        <f t="shared" ca="1" si="0"/>
        <v>44181</v>
      </c>
      <c r="AV5" s="10">
        <f ca="1">AU5+1</f>
        <v>44182</v>
      </c>
      <c r="AW5" s="11">
        <f ca="1">AV5+1</f>
        <v>44183</v>
      </c>
      <c r="AX5" s="11">
        <f t="shared" ca="1" si="0"/>
        <v>44184</v>
      </c>
      <c r="AY5" s="11">
        <f t="shared" ca="1" si="0"/>
        <v>44185</v>
      </c>
      <c r="AZ5" s="11">
        <f t="shared" ca="1" si="0"/>
        <v>44186</v>
      </c>
      <c r="BA5" s="11">
        <f t="shared" ca="1" si="0"/>
        <v>44187</v>
      </c>
      <c r="BB5" s="12">
        <f t="shared" ca="1" si="0"/>
        <v>44188</v>
      </c>
      <c r="BC5" s="10">
        <f ca="1">BB5+1</f>
        <v>44189</v>
      </c>
      <c r="BD5" s="11">
        <f ca="1">BC5+1</f>
        <v>44190</v>
      </c>
      <c r="BE5" s="11">
        <f t="shared" ref="BE5:BI5" ca="1" si="1">BD5+1</f>
        <v>44191</v>
      </c>
      <c r="BF5" s="11">
        <f t="shared" ca="1" si="1"/>
        <v>44192</v>
      </c>
      <c r="BG5" s="11">
        <f t="shared" ca="1" si="1"/>
        <v>44193</v>
      </c>
      <c r="BH5" s="11">
        <f t="shared" ca="1" si="1"/>
        <v>44194</v>
      </c>
      <c r="BI5" s="12">
        <f t="shared" ca="1" si="1"/>
        <v>44195</v>
      </c>
      <c r="BJ5" s="10">
        <f ca="1">BI5+1</f>
        <v>44196</v>
      </c>
      <c r="BK5" s="11">
        <f ca="1">BJ5+1</f>
        <v>44197</v>
      </c>
      <c r="BL5" s="11">
        <f t="shared" ref="BL5:BP5" ca="1" si="2">BK5+1</f>
        <v>44198</v>
      </c>
      <c r="BM5" s="11">
        <f t="shared" ca="1" si="2"/>
        <v>44199</v>
      </c>
      <c r="BN5" s="11">
        <f t="shared" ca="1" si="2"/>
        <v>44200</v>
      </c>
      <c r="BO5" s="11">
        <f t="shared" ca="1" si="2"/>
        <v>44201</v>
      </c>
      <c r="BP5" s="12">
        <f t="shared" ca="1" si="2"/>
        <v>44202</v>
      </c>
    </row>
    <row r="6" spans="1:68" ht="69.599999999999994" customHeight="1" x14ac:dyDescent="0.2">
      <c r="A6" s="147"/>
      <c r="B6" s="148"/>
      <c r="C6" s="148"/>
      <c r="D6" s="148"/>
      <c r="E6" s="148"/>
      <c r="F6" s="148"/>
      <c r="G6" s="148"/>
      <c r="H6" s="148"/>
      <c r="I6" s="148"/>
      <c r="J6" s="148"/>
      <c r="K6" s="148"/>
      <c r="L6" s="149"/>
      <c r="M6" s="14"/>
      <c r="N6" s="14"/>
      <c r="O6" s="14"/>
      <c r="P6" s="14"/>
      <c r="Q6" s="14"/>
      <c r="R6" s="14"/>
      <c r="S6" s="15"/>
      <c r="T6" s="13"/>
      <c r="U6" s="14"/>
      <c r="V6" s="14"/>
      <c r="W6" s="14"/>
      <c r="X6" s="14"/>
      <c r="Y6" s="14"/>
      <c r="Z6" s="15"/>
      <c r="AA6" s="13"/>
      <c r="AB6" s="14"/>
      <c r="AC6" s="14"/>
      <c r="AD6" s="14"/>
      <c r="AE6" s="14"/>
      <c r="AF6" s="14"/>
      <c r="AG6" s="15"/>
      <c r="AH6" s="13"/>
      <c r="AI6" s="14"/>
      <c r="AJ6" s="14"/>
      <c r="AK6" s="14"/>
      <c r="AL6" s="14"/>
      <c r="AM6" s="14"/>
      <c r="AN6" s="15"/>
      <c r="AO6" s="13"/>
      <c r="AP6" s="14"/>
      <c r="AQ6" s="14"/>
      <c r="AR6" s="14"/>
      <c r="AS6" s="14"/>
      <c r="AT6" s="14"/>
      <c r="AU6" s="15"/>
      <c r="AV6" s="13"/>
      <c r="AW6" s="14"/>
      <c r="AX6" s="14"/>
      <c r="AY6" s="14"/>
      <c r="AZ6" s="14"/>
      <c r="BA6" s="14"/>
      <c r="BB6" s="15"/>
      <c r="BC6" s="13"/>
      <c r="BD6" s="14"/>
      <c r="BE6" s="14"/>
      <c r="BF6" s="14"/>
      <c r="BG6" s="14"/>
      <c r="BH6" s="14"/>
      <c r="BI6" s="15"/>
      <c r="BJ6" s="13"/>
      <c r="BK6" s="14"/>
      <c r="BL6" s="14"/>
      <c r="BM6" s="14"/>
      <c r="BN6" s="14"/>
      <c r="BO6" s="14"/>
      <c r="BP6" s="15"/>
    </row>
    <row r="7" spans="1:68" ht="86.25" customHeight="1" thickBot="1" x14ac:dyDescent="0.25">
      <c r="A7" s="113" t="s">
        <v>10</v>
      </c>
      <c r="B7" s="113" t="s">
        <v>11</v>
      </c>
      <c r="C7" s="114" t="s">
        <v>12</v>
      </c>
      <c r="D7" s="114" t="s">
        <v>13</v>
      </c>
      <c r="E7" s="114" t="s">
        <v>14</v>
      </c>
      <c r="F7" s="114" t="s">
        <v>15</v>
      </c>
      <c r="G7" s="114" t="s">
        <v>16</v>
      </c>
      <c r="H7" s="114" t="s">
        <v>17</v>
      </c>
      <c r="I7" s="114" t="s">
        <v>18</v>
      </c>
      <c r="J7" s="114" t="s">
        <v>19</v>
      </c>
      <c r="K7" s="114" t="s">
        <v>20</v>
      </c>
      <c r="L7" s="3"/>
      <c r="M7" s="16" t="str">
        <f t="shared" ref="M7" ca="1" si="3">LEFT(TEXT(M5,"ddd"),1)</f>
        <v>T</v>
      </c>
      <c r="N7" s="16" t="str">
        <f t="shared" ref="N7:AV7" ca="1" si="4">LEFT(TEXT(N5,"ddd"),1)</f>
        <v>F</v>
      </c>
      <c r="O7" s="16" t="str">
        <f t="shared" ca="1" si="4"/>
        <v>S</v>
      </c>
      <c r="P7" s="16" t="str">
        <f t="shared" ca="1" si="4"/>
        <v>S</v>
      </c>
      <c r="Q7" s="16" t="str">
        <f t="shared" ca="1" si="4"/>
        <v>M</v>
      </c>
      <c r="R7" s="16" t="str">
        <f t="shared" ca="1" si="4"/>
        <v>T</v>
      </c>
      <c r="S7" s="16" t="str">
        <f t="shared" ca="1" si="4"/>
        <v>W</v>
      </c>
      <c r="T7" s="16" t="str">
        <f t="shared" ca="1" si="4"/>
        <v>T</v>
      </c>
      <c r="U7" s="16" t="str">
        <f t="shared" ca="1" si="4"/>
        <v>F</v>
      </c>
      <c r="V7" s="16" t="str">
        <f t="shared" ca="1" si="4"/>
        <v>S</v>
      </c>
      <c r="W7" s="16" t="str">
        <f t="shared" ca="1" si="4"/>
        <v>S</v>
      </c>
      <c r="X7" s="16" t="str">
        <f t="shared" ca="1" si="4"/>
        <v>M</v>
      </c>
      <c r="Y7" s="16" t="str">
        <f t="shared" ca="1" si="4"/>
        <v>T</v>
      </c>
      <c r="Z7" s="16" t="str">
        <f t="shared" ca="1" si="4"/>
        <v>W</v>
      </c>
      <c r="AA7" s="16" t="str">
        <f t="shared" ca="1" si="4"/>
        <v>T</v>
      </c>
      <c r="AB7" s="16" t="str">
        <f t="shared" ca="1" si="4"/>
        <v>F</v>
      </c>
      <c r="AC7" s="16" t="str">
        <f t="shared" ca="1" si="4"/>
        <v>S</v>
      </c>
      <c r="AD7" s="16" t="str">
        <f t="shared" ca="1" si="4"/>
        <v>S</v>
      </c>
      <c r="AE7" s="16" t="str">
        <f t="shared" ca="1" si="4"/>
        <v>M</v>
      </c>
      <c r="AF7" s="16" t="str">
        <f t="shared" ca="1" si="4"/>
        <v>T</v>
      </c>
      <c r="AG7" s="16" t="str">
        <f t="shared" ca="1" si="4"/>
        <v>W</v>
      </c>
      <c r="AH7" s="16" t="str">
        <f t="shared" ca="1" si="4"/>
        <v>T</v>
      </c>
      <c r="AI7" s="16" t="str">
        <f t="shared" ca="1" si="4"/>
        <v>F</v>
      </c>
      <c r="AJ7" s="16" t="str">
        <f t="shared" ca="1" si="4"/>
        <v>S</v>
      </c>
      <c r="AK7" s="16" t="str">
        <f t="shared" ca="1" si="4"/>
        <v>S</v>
      </c>
      <c r="AL7" s="16" t="str">
        <f t="shared" ca="1" si="4"/>
        <v>M</v>
      </c>
      <c r="AM7" s="16" t="str">
        <f t="shared" ca="1" si="4"/>
        <v>T</v>
      </c>
      <c r="AN7" s="16" t="str">
        <f t="shared" ca="1" si="4"/>
        <v>W</v>
      </c>
      <c r="AO7" s="16" t="str">
        <f t="shared" ca="1" si="4"/>
        <v>T</v>
      </c>
      <c r="AP7" s="16" t="str">
        <f t="shared" ca="1" si="4"/>
        <v>F</v>
      </c>
      <c r="AQ7" s="16" t="str">
        <f t="shared" ca="1" si="4"/>
        <v>S</v>
      </c>
      <c r="AR7" s="16" t="str">
        <f t="shared" ca="1" si="4"/>
        <v>S</v>
      </c>
      <c r="AS7" s="16" t="str">
        <f t="shared" ca="1" si="4"/>
        <v>M</v>
      </c>
      <c r="AT7" s="16" t="str">
        <f t="shared" ca="1" si="4"/>
        <v>T</v>
      </c>
      <c r="AU7" s="16" t="str">
        <f t="shared" ca="1" si="4"/>
        <v>W</v>
      </c>
      <c r="AV7" s="16" t="str">
        <f t="shared" ca="1" si="4"/>
        <v>T</v>
      </c>
      <c r="AW7" s="16" t="str">
        <f t="shared" ref="AW7:BP7" ca="1" si="5">LEFT(TEXT(AW5,"ddd"),1)</f>
        <v>F</v>
      </c>
      <c r="AX7" s="16" t="str">
        <f t="shared" ca="1" si="5"/>
        <v>S</v>
      </c>
      <c r="AY7" s="16" t="str">
        <f t="shared" ca="1" si="5"/>
        <v>S</v>
      </c>
      <c r="AZ7" s="16" t="str">
        <f t="shared" ca="1" si="5"/>
        <v>M</v>
      </c>
      <c r="BA7" s="16" t="str">
        <f t="shared" ca="1" si="5"/>
        <v>T</v>
      </c>
      <c r="BB7" s="16" t="str">
        <f t="shared" ca="1" si="5"/>
        <v>W</v>
      </c>
      <c r="BC7" s="16" t="str">
        <f t="shared" ca="1" si="5"/>
        <v>T</v>
      </c>
      <c r="BD7" s="16" t="str">
        <f t="shared" ca="1" si="5"/>
        <v>F</v>
      </c>
      <c r="BE7" s="16" t="str">
        <f t="shared" ca="1" si="5"/>
        <v>S</v>
      </c>
      <c r="BF7" s="16" t="str">
        <f t="shared" ca="1" si="5"/>
        <v>S</v>
      </c>
      <c r="BG7" s="16" t="str">
        <f t="shared" ca="1" si="5"/>
        <v>M</v>
      </c>
      <c r="BH7" s="16" t="str">
        <f t="shared" ca="1" si="5"/>
        <v>T</v>
      </c>
      <c r="BI7" s="16" t="str">
        <f t="shared" ca="1" si="5"/>
        <v>W</v>
      </c>
      <c r="BJ7" s="16" t="str">
        <f t="shared" ca="1" si="5"/>
        <v>T</v>
      </c>
      <c r="BK7" s="16" t="str">
        <f t="shared" ca="1" si="5"/>
        <v>F</v>
      </c>
      <c r="BL7" s="16" t="str">
        <f t="shared" ca="1" si="5"/>
        <v>S</v>
      </c>
      <c r="BM7" s="16" t="str">
        <f t="shared" ca="1" si="5"/>
        <v>S</v>
      </c>
      <c r="BN7" s="16" t="str">
        <f t="shared" ca="1" si="5"/>
        <v>M</v>
      </c>
      <c r="BO7" s="16" t="str">
        <f t="shared" ca="1" si="5"/>
        <v>T</v>
      </c>
      <c r="BP7" s="16" t="str">
        <f t="shared" ca="1" si="5"/>
        <v>W</v>
      </c>
    </row>
    <row r="8" spans="1:68" ht="24" customHeight="1" thickTop="1" x14ac:dyDescent="0.25">
      <c r="A8" s="98"/>
      <c r="B8" s="4"/>
      <c r="C8" s="25"/>
      <c r="D8" s="25"/>
      <c r="E8" s="25"/>
      <c r="F8" s="26"/>
      <c r="G8" s="5"/>
      <c r="H8" s="5"/>
      <c r="I8" s="6"/>
      <c r="J8" s="6"/>
      <c r="K8" s="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row>
    <row r="9" spans="1:68" ht="50.1" customHeight="1" x14ac:dyDescent="0.2">
      <c r="A9" s="119" t="s">
        <v>162</v>
      </c>
      <c r="B9" s="153" t="s">
        <v>21</v>
      </c>
      <c r="C9" s="154" t="s">
        <v>22</v>
      </c>
      <c r="D9" s="155" t="s">
        <v>23</v>
      </c>
      <c r="E9" s="155"/>
      <c r="F9" s="156" t="s">
        <v>7</v>
      </c>
      <c r="G9" s="157">
        <v>0.8</v>
      </c>
      <c r="H9" s="158">
        <v>44147</v>
      </c>
      <c r="I9" s="158">
        <v>44167</v>
      </c>
      <c r="J9" s="158"/>
      <c r="K9" s="159">
        <f>IF(Milestones[[#This Row],[Date de début]]="",1,(Milestones[[#This Row],[Date de fin]]-Milestones[[#This Row],[Date de début]]))</f>
        <v>20</v>
      </c>
      <c r="L9" s="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row>
    <row r="10" spans="1:68" ht="50.1" customHeight="1" x14ac:dyDescent="0.2">
      <c r="A10" s="128" t="s">
        <v>156</v>
      </c>
      <c r="B10" s="71" t="s">
        <v>24</v>
      </c>
      <c r="C10" s="33"/>
      <c r="D10" s="110" t="s">
        <v>23</v>
      </c>
      <c r="E10" s="34"/>
      <c r="F10" s="32" t="s">
        <v>4</v>
      </c>
      <c r="G10" s="129">
        <v>0</v>
      </c>
      <c r="H10" s="35"/>
      <c r="I10" s="35"/>
      <c r="J10" s="35"/>
      <c r="K10" s="36">
        <f>IF(Milestones[[#This Row],[Date de début]]="",1,(Milestones[[#This Row],[Date de fin]]-Milestones[[#This Row],[Date de début]]))</f>
        <v>1</v>
      </c>
      <c r="L10" s="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row>
    <row r="11" spans="1:68" ht="50.1" customHeight="1" x14ac:dyDescent="0.2">
      <c r="A11" s="128" t="s">
        <v>156</v>
      </c>
      <c r="B11" s="71" t="s">
        <v>25</v>
      </c>
      <c r="C11" s="33"/>
      <c r="D11" s="110" t="s">
        <v>23</v>
      </c>
      <c r="E11" s="57"/>
      <c r="F11" s="32" t="s">
        <v>4</v>
      </c>
      <c r="G11" s="129">
        <v>0</v>
      </c>
      <c r="H11" s="35"/>
      <c r="I11" s="35"/>
      <c r="J11" s="35"/>
      <c r="K11" s="36">
        <f>IF(Milestones[[#This Row],[Date de début]]="",1,(Milestones[[#This Row],[Date de fin]]-Milestones[[#This Row],[Date de début]]))</f>
        <v>1</v>
      </c>
      <c r="L11" s="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row>
    <row r="12" spans="1:68" ht="50.1" customHeight="1" x14ac:dyDescent="0.2">
      <c r="A12" s="128" t="s">
        <v>156</v>
      </c>
      <c r="B12" s="71" t="s">
        <v>26</v>
      </c>
      <c r="C12" s="33"/>
      <c r="D12" s="110" t="s">
        <v>23</v>
      </c>
      <c r="E12" s="57"/>
      <c r="F12" s="32" t="s">
        <v>4</v>
      </c>
      <c r="G12" s="129">
        <v>0</v>
      </c>
      <c r="H12" s="35"/>
      <c r="I12" s="35"/>
      <c r="J12" s="35"/>
      <c r="K12" s="36">
        <f>IF(Milestones[[#This Row],[Date de début]]="",1,(Milestones[[#This Row],[Date de fin]]-Milestones[[#This Row],[Date de début]]))</f>
        <v>1</v>
      </c>
      <c r="L12" s="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row>
    <row r="13" spans="1:68" ht="50.1" customHeight="1" x14ac:dyDescent="0.2">
      <c r="A13" s="128" t="s">
        <v>156</v>
      </c>
      <c r="B13" s="71" t="s">
        <v>27</v>
      </c>
      <c r="C13" s="33"/>
      <c r="D13" s="110" t="s">
        <v>23</v>
      </c>
      <c r="E13" s="37"/>
      <c r="F13" s="32" t="s">
        <v>4</v>
      </c>
      <c r="G13" s="129">
        <v>0</v>
      </c>
      <c r="H13" s="35"/>
      <c r="I13" s="35"/>
      <c r="J13" s="35"/>
      <c r="K13" s="36">
        <f>IF(Milestones[[#This Row],[Date de début]]="",1,(Milestones[[#This Row],[Date de fin]]-Milestones[[#This Row],[Date de début]]))</f>
        <v>1</v>
      </c>
      <c r="L13" s="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row>
    <row r="14" spans="1:68" ht="50.1" customHeight="1" x14ac:dyDescent="0.2">
      <c r="A14" s="128" t="s">
        <v>156</v>
      </c>
      <c r="B14" s="71" t="s">
        <v>28</v>
      </c>
      <c r="C14" s="33"/>
      <c r="D14" s="110" t="s">
        <v>23</v>
      </c>
      <c r="E14" s="58"/>
      <c r="F14" s="32" t="s">
        <v>4</v>
      </c>
      <c r="G14" s="129">
        <v>0</v>
      </c>
      <c r="H14" s="35"/>
      <c r="I14" s="35"/>
      <c r="J14" s="35"/>
      <c r="K14" s="36">
        <f>IF(Milestones[[#This Row],[Date de début]]="",1,(Milestones[[#This Row],[Date de fin]]-Milestones[[#This Row],[Date de début]]))</f>
        <v>1</v>
      </c>
      <c r="L14" s="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row>
    <row r="15" spans="1:68" ht="50.1" customHeight="1" x14ac:dyDescent="0.2">
      <c r="A15" s="128" t="s">
        <v>156</v>
      </c>
      <c r="B15" s="71" t="s">
        <v>29</v>
      </c>
      <c r="C15" s="33"/>
      <c r="D15" s="110" t="s">
        <v>23</v>
      </c>
      <c r="E15" s="40"/>
      <c r="F15" s="32" t="s">
        <v>4</v>
      </c>
      <c r="G15" s="129">
        <v>0</v>
      </c>
      <c r="H15" s="38"/>
      <c r="I15" s="35"/>
      <c r="J15" s="35"/>
      <c r="K15" s="36">
        <f>IF(Milestones[[#This Row],[Date de début]]="",1,(Milestones[[#This Row],[Date de fin]]-Milestones[[#This Row],[Date de début]]))</f>
        <v>1</v>
      </c>
      <c r="L15" s="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row>
    <row r="16" spans="1:68" ht="50.1" customHeight="1" x14ac:dyDescent="0.2">
      <c r="A16" s="128" t="s">
        <v>156</v>
      </c>
      <c r="B16" s="71" t="s">
        <v>30</v>
      </c>
      <c r="C16" s="33"/>
      <c r="D16" s="110" t="s">
        <v>23</v>
      </c>
      <c r="E16" s="39"/>
      <c r="F16" s="32" t="s">
        <v>4</v>
      </c>
      <c r="G16" s="129">
        <v>0</v>
      </c>
      <c r="H16" s="38"/>
      <c r="I16" s="35"/>
      <c r="J16" s="35"/>
      <c r="K16" s="36">
        <f>IF(Milestones[[#This Row],[Date de début]]="",1,(Milestones[[#This Row],[Date de fin]]-Milestones[[#This Row],[Date de début]]))</f>
        <v>1</v>
      </c>
      <c r="L16" s="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row>
    <row r="17" spans="1:68" ht="50.1" customHeight="1" x14ac:dyDescent="0.2">
      <c r="A17" s="128" t="s">
        <v>156</v>
      </c>
      <c r="B17" s="71" t="s">
        <v>134</v>
      </c>
      <c r="C17" s="33"/>
      <c r="D17" s="110" t="s">
        <v>23</v>
      </c>
      <c r="E17" s="39"/>
      <c r="F17" s="32" t="s">
        <v>4</v>
      </c>
      <c r="G17" s="129">
        <v>0</v>
      </c>
      <c r="H17" s="38"/>
      <c r="I17" s="35"/>
      <c r="J17" s="35"/>
      <c r="K17" s="36">
        <f>IF(Milestones[[#This Row],[Date de début]]="",1,(Milestones[[#This Row],[Date de fin]]-Milestones[[#This Row],[Date de début]]))</f>
        <v>1</v>
      </c>
      <c r="L17" s="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row>
    <row r="18" spans="1:68" ht="50.1" customHeight="1" x14ac:dyDescent="0.2">
      <c r="A18" s="128" t="s">
        <v>156</v>
      </c>
      <c r="B18" s="71" t="s">
        <v>135</v>
      </c>
      <c r="C18" s="33"/>
      <c r="D18" s="110" t="s">
        <v>23</v>
      </c>
      <c r="E18" s="39"/>
      <c r="F18" s="32" t="s">
        <v>4</v>
      </c>
      <c r="G18" s="129">
        <v>0</v>
      </c>
      <c r="H18" s="38"/>
      <c r="I18" s="35"/>
      <c r="J18" s="35"/>
      <c r="K18" s="36">
        <f>IF(Milestones[[#This Row],[Date de début]]="",1,(Milestones[[#This Row],[Date de fin]]-Milestones[[#This Row],[Date de début]]))</f>
        <v>1</v>
      </c>
      <c r="L18" s="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row>
    <row r="19" spans="1:68" ht="50.1" customHeight="1" x14ac:dyDescent="0.2">
      <c r="A19" s="128" t="s">
        <v>156</v>
      </c>
      <c r="B19" s="71" t="s">
        <v>31</v>
      </c>
      <c r="C19" s="33"/>
      <c r="D19" s="110" t="s">
        <v>23</v>
      </c>
      <c r="E19" s="39"/>
      <c r="F19" s="32" t="s">
        <v>4</v>
      </c>
      <c r="G19" s="129">
        <v>0</v>
      </c>
      <c r="H19" s="38"/>
      <c r="I19" s="35"/>
      <c r="J19" s="35"/>
      <c r="K19" s="36">
        <f>IF(Milestones[[#This Row],[Date de début]]="",1,(Milestones[[#This Row],[Date de fin]]-Milestones[[#This Row],[Date de début]]))</f>
        <v>1</v>
      </c>
      <c r="L19" s="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row>
    <row r="20" spans="1:68" ht="50.1" customHeight="1" x14ac:dyDescent="0.2">
      <c r="A20" s="128" t="s">
        <v>156</v>
      </c>
      <c r="B20" s="71" t="s">
        <v>32</v>
      </c>
      <c r="C20" s="33"/>
      <c r="D20" s="110" t="s">
        <v>23</v>
      </c>
      <c r="E20" s="39"/>
      <c r="F20" s="32" t="s">
        <v>4</v>
      </c>
      <c r="G20" s="129">
        <v>0</v>
      </c>
      <c r="H20" s="38"/>
      <c r="I20" s="35"/>
      <c r="J20" s="35"/>
      <c r="K20" s="36">
        <f>IF(Milestones[[#This Row],[Date de début]]="",1,(Milestones[[#This Row],[Date de fin]]-Milestones[[#This Row],[Date de début]]))</f>
        <v>1</v>
      </c>
      <c r="L20" s="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row>
    <row r="21" spans="1:68" ht="50.1" customHeight="1" x14ac:dyDescent="0.2">
      <c r="A21" s="128" t="s">
        <v>156</v>
      </c>
      <c r="B21" s="71" t="s">
        <v>136</v>
      </c>
      <c r="C21" s="33"/>
      <c r="D21" s="110" t="s">
        <v>23</v>
      </c>
      <c r="E21" s="37"/>
      <c r="F21" s="32" t="s">
        <v>4</v>
      </c>
      <c r="G21" s="129">
        <v>0</v>
      </c>
      <c r="H21" s="38"/>
      <c r="I21" s="35"/>
      <c r="J21" s="35"/>
      <c r="K21" s="36">
        <f>IF(Milestones[[#This Row],[Date de début]]="",1,(Milestones[[#This Row],[Date de fin]]-Milestones[[#This Row],[Date de début]]))</f>
        <v>1</v>
      </c>
      <c r="L21" s="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row>
    <row r="22" spans="1:68" ht="50.1" customHeight="1" x14ac:dyDescent="0.2">
      <c r="A22" s="128" t="s">
        <v>156</v>
      </c>
      <c r="B22" s="90" t="s">
        <v>33</v>
      </c>
      <c r="C22" s="33"/>
      <c r="D22" s="110" t="s">
        <v>23</v>
      </c>
      <c r="E22" s="56"/>
      <c r="F22" s="32" t="s">
        <v>4</v>
      </c>
      <c r="G22" s="129">
        <v>0</v>
      </c>
      <c r="H22" s="38"/>
      <c r="I22" s="35"/>
      <c r="J22" s="35"/>
      <c r="K22" s="36">
        <f>IF(Milestones[[#This Row],[Date de début]]="",1,(Milestones[[#This Row],[Date de fin]]-Milestones[[#This Row],[Date de début]]))</f>
        <v>1</v>
      </c>
      <c r="L22" s="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row>
    <row r="23" spans="1:68" ht="50.1" customHeight="1" x14ac:dyDescent="0.2">
      <c r="A23" s="128" t="s">
        <v>156</v>
      </c>
      <c r="B23" s="71" t="s">
        <v>34</v>
      </c>
      <c r="C23" s="33"/>
      <c r="D23" s="110" t="s">
        <v>23</v>
      </c>
      <c r="E23" s="37"/>
      <c r="F23" s="32" t="s">
        <v>4</v>
      </c>
      <c r="G23" s="129">
        <v>0</v>
      </c>
      <c r="H23" s="38"/>
      <c r="I23" s="35"/>
      <c r="J23" s="35"/>
      <c r="K23" s="36">
        <f>IF(Milestones[[#This Row],[Date de début]]="",1,(Milestones[[#This Row],[Date de fin]]-Milestones[[#This Row],[Date de début]]))</f>
        <v>1</v>
      </c>
      <c r="L23" s="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row>
    <row r="24" spans="1:68" ht="50.1" customHeight="1" x14ac:dyDescent="0.2">
      <c r="A24" s="128" t="s">
        <v>156</v>
      </c>
      <c r="B24" s="71" t="s">
        <v>35</v>
      </c>
      <c r="C24" s="33"/>
      <c r="D24" s="110" t="s">
        <v>23</v>
      </c>
      <c r="E24" s="37"/>
      <c r="F24" s="32" t="s">
        <v>4</v>
      </c>
      <c r="G24" s="129">
        <v>0</v>
      </c>
      <c r="H24" s="38"/>
      <c r="I24" s="35"/>
      <c r="J24" s="35"/>
      <c r="K24" s="36">
        <f>IF(Milestones[[#This Row],[Date de début]]="",1,(Milestones[[#This Row],[Date de fin]]-Milestones[[#This Row],[Date de début]]))</f>
        <v>1</v>
      </c>
      <c r="L24" s="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row>
    <row r="25" spans="1:68" ht="50.1" customHeight="1" x14ac:dyDescent="0.2">
      <c r="A25" s="128" t="s">
        <v>156</v>
      </c>
      <c r="B25" s="71" t="s">
        <v>36</v>
      </c>
      <c r="C25" s="33"/>
      <c r="D25" s="110" t="s">
        <v>23</v>
      </c>
      <c r="E25" s="37"/>
      <c r="F25" s="32" t="s">
        <v>4</v>
      </c>
      <c r="G25" s="129">
        <v>0</v>
      </c>
      <c r="H25" s="38"/>
      <c r="I25" s="35"/>
      <c r="J25" s="35"/>
      <c r="K25" s="36">
        <f>IF(Milestones[[#This Row],[Date de début]]="",1,(Milestones[[#This Row],[Date de fin]]-Milestones[[#This Row],[Date de début]]))</f>
        <v>1</v>
      </c>
      <c r="L25" s="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row>
    <row r="26" spans="1:68" ht="50.1" customHeight="1" x14ac:dyDescent="0.2">
      <c r="A26" s="128" t="s">
        <v>156</v>
      </c>
      <c r="B26" s="71" t="s">
        <v>37</v>
      </c>
      <c r="C26" s="33"/>
      <c r="D26" s="110" t="s">
        <v>23</v>
      </c>
      <c r="E26" s="37"/>
      <c r="F26" s="32" t="s">
        <v>4</v>
      </c>
      <c r="G26" s="129">
        <v>0</v>
      </c>
      <c r="H26" s="38"/>
      <c r="I26" s="35"/>
      <c r="J26" s="35"/>
      <c r="K26" s="36">
        <f>IF(Milestones[[#This Row],[Date de début]]="",1,(Milestones[[#This Row],[Date de fin]]-Milestones[[#This Row],[Date de début]]))</f>
        <v>1</v>
      </c>
      <c r="L26" s="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row>
    <row r="27" spans="1:68" ht="50.1" customHeight="1" x14ac:dyDescent="0.2">
      <c r="A27" s="128" t="s">
        <v>156</v>
      </c>
      <c r="B27" s="71" t="s">
        <v>38</v>
      </c>
      <c r="C27" s="33"/>
      <c r="D27" s="110" t="s">
        <v>23</v>
      </c>
      <c r="E27" s="37"/>
      <c r="F27" s="32" t="s">
        <v>4</v>
      </c>
      <c r="G27" s="129">
        <v>0</v>
      </c>
      <c r="H27" s="38"/>
      <c r="I27" s="35"/>
      <c r="J27" s="35"/>
      <c r="K27" s="36">
        <f>IF(Milestones[[#This Row],[Date de début]]="",1,(Milestones[[#This Row],[Date de fin]]-Milestones[[#This Row],[Date de début]]))</f>
        <v>1</v>
      </c>
      <c r="L27" s="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row>
    <row r="28" spans="1:68" ht="50.1" customHeight="1" x14ac:dyDescent="0.2">
      <c r="A28" s="128" t="s">
        <v>156</v>
      </c>
      <c r="B28" s="71" t="s">
        <v>39</v>
      </c>
      <c r="C28" s="33"/>
      <c r="D28" s="110" t="s">
        <v>23</v>
      </c>
      <c r="E28" s="37"/>
      <c r="F28" s="32" t="s">
        <v>4</v>
      </c>
      <c r="G28" s="129">
        <v>0</v>
      </c>
      <c r="H28" s="38"/>
      <c r="I28" s="35"/>
      <c r="J28" s="35"/>
      <c r="K28" s="36">
        <f>IF(Milestones[[#This Row],[Date de début]]="",1,(Milestones[[#This Row],[Date de fin]]-Milestones[[#This Row],[Date de début]]))</f>
        <v>1</v>
      </c>
      <c r="L28" s="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row>
    <row r="29" spans="1:68" ht="50.1" customHeight="1" x14ac:dyDescent="0.2">
      <c r="A29" s="128" t="s">
        <v>156</v>
      </c>
      <c r="B29" s="71" t="s">
        <v>40</v>
      </c>
      <c r="C29" s="33"/>
      <c r="D29" s="110" t="s">
        <v>23</v>
      </c>
      <c r="E29" s="37"/>
      <c r="F29" s="32" t="s">
        <v>4</v>
      </c>
      <c r="G29" s="129">
        <v>0</v>
      </c>
      <c r="H29" s="38"/>
      <c r="I29" s="35"/>
      <c r="J29" s="35"/>
      <c r="K29" s="36">
        <f>IF(Milestones[[#This Row],[Date de début]]="",1,(Milestones[[#This Row],[Date de fin]]-Milestones[[#This Row],[Date de début]]))</f>
        <v>1</v>
      </c>
      <c r="L29" s="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row>
    <row r="30" spans="1:68" ht="50.1" customHeight="1" x14ac:dyDescent="0.2">
      <c r="A30" s="99" t="s">
        <v>157</v>
      </c>
      <c r="B30" s="71" t="s">
        <v>41</v>
      </c>
      <c r="C30" s="33"/>
      <c r="D30" s="110" t="s">
        <v>23</v>
      </c>
      <c r="E30" s="37"/>
      <c r="F30" s="41" t="s">
        <v>4</v>
      </c>
      <c r="G30" s="129">
        <v>0</v>
      </c>
      <c r="H30" s="38"/>
      <c r="I30" s="35"/>
      <c r="J30" s="35"/>
      <c r="K30" s="36">
        <f>IF(Milestones[[#This Row],[Date de début]]="",1,(Milestones[[#This Row],[Date de fin]]-Milestones[[#This Row],[Date de début]]))</f>
        <v>1</v>
      </c>
      <c r="L30" s="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row>
    <row r="31" spans="1:68" ht="50.1" customHeight="1" x14ac:dyDescent="0.2">
      <c r="A31" s="99" t="s">
        <v>157</v>
      </c>
      <c r="B31" s="70" t="s">
        <v>137</v>
      </c>
      <c r="C31" s="42"/>
      <c r="D31" s="110" t="s">
        <v>23</v>
      </c>
      <c r="E31" s="34"/>
      <c r="F31" s="41" t="s">
        <v>4</v>
      </c>
      <c r="G31" s="130">
        <v>0</v>
      </c>
      <c r="H31" s="43"/>
      <c r="I31" s="44"/>
      <c r="J31" s="44"/>
      <c r="K31" s="45">
        <f>IF(Milestones[[#This Row],[Date de début]]="",1,(Milestones[[#This Row],[Date de fin]]-Milestones[[#This Row],[Date de début]]))</f>
        <v>1</v>
      </c>
      <c r="L31" s="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row>
    <row r="32" spans="1:68" ht="50.1" customHeight="1" x14ac:dyDescent="0.2">
      <c r="A32" s="99" t="s">
        <v>157</v>
      </c>
      <c r="B32" s="70" t="s">
        <v>42</v>
      </c>
      <c r="C32" s="42"/>
      <c r="D32" s="110" t="s">
        <v>23</v>
      </c>
      <c r="E32" s="34"/>
      <c r="F32" s="41" t="s">
        <v>4</v>
      </c>
      <c r="G32" s="130">
        <v>0</v>
      </c>
      <c r="H32" s="43"/>
      <c r="I32" s="44"/>
      <c r="J32" s="44"/>
      <c r="K32" s="45">
        <f>IF(Milestones[[#This Row],[Date de début]]="",1,(Milestones[[#This Row],[Date de fin]]-Milestones[[#This Row],[Date de début]]))</f>
        <v>1</v>
      </c>
      <c r="L32" s="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row>
    <row r="33" spans="1:68" ht="50.1" customHeight="1" x14ac:dyDescent="0.2">
      <c r="A33" s="99" t="s">
        <v>157</v>
      </c>
      <c r="B33" s="70" t="s">
        <v>138</v>
      </c>
      <c r="C33" s="42"/>
      <c r="D33" s="110" t="s">
        <v>23</v>
      </c>
      <c r="E33" s="34"/>
      <c r="F33" s="41" t="s">
        <v>4</v>
      </c>
      <c r="G33" s="130">
        <v>0</v>
      </c>
      <c r="H33" s="43"/>
      <c r="I33" s="44"/>
      <c r="J33" s="44"/>
      <c r="K33" s="45">
        <f>IF(Milestones[[#This Row],[Date de début]]="",1,(Milestones[[#This Row],[Date de fin]]-Milestones[[#This Row],[Date de début]]))</f>
        <v>1</v>
      </c>
      <c r="L33" s="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row>
    <row r="34" spans="1:68" ht="50.1" customHeight="1" x14ac:dyDescent="0.2">
      <c r="A34" s="99" t="s">
        <v>157</v>
      </c>
      <c r="B34" s="70" t="s">
        <v>43</v>
      </c>
      <c r="C34" s="42"/>
      <c r="D34" s="110" t="s">
        <v>23</v>
      </c>
      <c r="E34" s="34"/>
      <c r="F34" s="41" t="s">
        <v>4</v>
      </c>
      <c r="G34" s="130">
        <v>0</v>
      </c>
      <c r="H34" s="43"/>
      <c r="I34" s="44"/>
      <c r="J34" s="44"/>
      <c r="K34" s="45">
        <f>IF(Milestones[[#This Row],[Date de début]]="",1,(Milestones[[#This Row],[Date de fin]]-Milestones[[#This Row],[Date de début]]))</f>
        <v>1</v>
      </c>
      <c r="L34" s="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row>
    <row r="35" spans="1:68" ht="50.1" customHeight="1" x14ac:dyDescent="0.2">
      <c r="A35" s="99" t="s">
        <v>157</v>
      </c>
      <c r="B35" s="70" t="s">
        <v>44</v>
      </c>
      <c r="C35" s="42"/>
      <c r="D35" s="110" t="s">
        <v>23</v>
      </c>
      <c r="E35" s="34"/>
      <c r="F35" s="41" t="s">
        <v>4</v>
      </c>
      <c r="G35" s="130">
        <v>0</v>
      </c>
      <c r="H35" s="43"/>
      <c r="I35" s="44"/>
      <c r="J35" s="44"/>
      <c r="K35" s="45">
        <f>IF(Milestones[[#This Row],[Date de début]]="",1,(Milestones[[#This Row],[Date de fin]]-Milestones[[#This Row],[Date de début]]))</f>
        <v>1</v>
      </c>
      <c r="L35" s="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row>
    <row r="36" spans="1:68" ht="50.1" customHeight="1" x14ac:dyDescent="0.2">
      <c r="A36" s="99" t="s">
        <v>157</v>
      </c>
      <c r="B36" s="70" t="s">
        <v>45</v>
      </c>
      <c r="C36" s="42"/>
      <c r="D36" s="110" t="s">
        <v>23</v>
      </c>
      <c r="E36" s="34"/>
      <c r="F36" s="41" t="s">
        <v>4</v>
      </c>
      <c r="G36" s="130">
        <v>0</v>
      </c>
      <c r="H36" s="43"/>
      <c r="I36" s="44"/>
      <c r="J36" s="44"/>
      <c r="K36" s="45">
        <f>IF(Milestones[[#This Row],[Date de début]]="",1,(Milestones[[#This Row],[Date de fin]]-Milestones[[#This Row],[Date de début]]))</f>
        <v>1</v>
      </c>
      <c r="L36" s="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row>
    <row r="37" spans="1:68" ht="50.1" customHeight="1" x14ac:dyDescent="0.2">
      <c r="A37" s="99" t="s">
        <v>157</v>
      </c>
      <c r="B37" s="70" t="s">
        <v>46</v>
      </c>
      <c r="C37" s="42"/>
      <c r="D37" s="110" t="s">
        <v>23</v>
      </c>
      <c r="E37" s="34"/>
      <c r="F37" s="41" t="s">
        <v>4</v>
      </c>
      <c r="G37" s="130">
        <v>0</v>
      </c>
      <c r="H37" s="43"/>
      <c r="I37" s="44"/>
      <c r="J37" s="44"/>
      <c r="K37" s="45">
        <f>IF(Milestones[[#This Row],[Date de début]]="",1,(Milestones[[#This Row],[Date de fin]]-Milestones[[#This Row],[Date de début]]))</f>
        <v>1</v>
      </c>
      <c r="L37" s="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row>
    <row r="38" spans="1:68" ht="50.1" customHeight="1" x14ac:dyDescent="0.2">
      <c r="A38" s="99" t="s">
        <v>157</v>
      </c>
      <c r="B38" s="70" t="s">
        <v>47</v>
      </c>
      <c r="C38" s="42"/>
      <c r="D38" s="110" t="s">
        <v>23</v>
      </c>
      <c r="E38" s="34"/>
      <c r="F38" s="41" t="s">
        <v>4</v>
      </c>
      <c r="G38" s="130">
        <v>0</v>
      </c>
      <c r="H38" s="43"/>
      <c r="I38" s="44"/>
      <c r="J38" s="44"/>
      <c r="K38" s="45">
        <f>IF(Milestones[[#This Row],[Date de début]]="",1,(Milestones[[#This Row],[Date de fin]]-Milestones[[#This Row],[Date de début]]))</f>
        <v>1</v>
      </c>
      <c r="L38" s="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row>
    <row r="39" spans="1:68" ht="50.1" customHeight="1" x14ac:dyDescent="0.2">
      <c r="A39" s="99" t="s">
        <v>157</v>
      </c>
      <c r="B39" s="70" t="s">
        <v>48</v>
      </c>
      <c r="C39" s="42"/>
      <c r="D39" s="110" t="s">
        <v>23</v>
      </c>
      <c r="E39" s="34"/>
      <c r="F39" s="41" t="s">
        <v>4</v>
      </c>
      <c r="G39" s="130">
        <v>0</v>
      </c>
      <c r="H39" s="43"/>
      <c r="I39" s="44"/>
      <c r="J39" s="44"/>
      <c r="K39" s="45">
        <f>IF(Milestones[[#This Row],[Date de début]]="",1,(Milestones[[#This Row],[Date de fin]]-Milestones[[#This Row],[Date de début]]))</f>
        <v>1</v>
      </c>
      <c r="L39" s="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row>
    <row r="40" spans="1:68" ht="50.1" customHeight="1" x14ac:dyDescent="0.2">
      <c r="A40" s="99" t="s">
        <v>157</v>
      </c>
      <c r="B40" s="70" t="s">
        <v>49</v>
      </c>
      <c r="C40" s="42"/>
      <c r="D40" s="110" t="s">
        <v>23</v>
      </c>
      <c r="E40" s="34"/>
      <c r="F40" s="41" t="s">
        <v>4</v>
      </c>
      <c r="G40" s="130">
        <v>0</v>
      </c>
      <c r="H40" s="43"/>
      <c r="I40" s="44"/>
      <c r="J40" s="44"/>
      <c r="K40" s="45">
        <f>IF(Milestones[[#This Row],[Date de début]]="",1,(Milestones[[#This Row],[Date de fin]]-Milestones[[#This Row],[Date de début]]))</f>
        <v>1</v>
      </c>
      <c r="L40" s="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row>
    <row r="41" spans="1:68" ht="50.1" customHeight="1" x14ac:dyDescent="0.2">
      <c r="A41" s="99" t="s">
        <v>157</v>
      </c>
      <c r="B41" s="70" t="s">
        <v>50</v>
      </c>
      <c r="C41" s="42"/>
      <c r="D41" s="110" t="s">
        <v>23</v>
      </c>
      <c r="E41" s="34"/>
      <c r="F41" s="41" t="s">
        <v>4</v>
      </c>
      <c r="G41" s="130">
        <v>0</v>
      </c>
      <c r="H41" s="43"/>
      <c r="I41" s="44"/>
      <c r="J41" s="44"/>
      <c r="K41" s="45">
        <f>IF(Milestones[[#This Row],[Date de début]]="",1,(Milestones[[#This Row],[Date de fin]]-Milestones[[#This Row],[Date de début]]))</f>
        <v>1</v>
      </c>
      <c r="L41" s="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row>
    <row r="42" spans="1:68" ht="50.1" customHeight="1" x14ac:dyDescent="0.2">
      <c r="A42" s="99" t="s">
        <v>157</v>
      </c>
      <c r="B42" s="70" t="s">
        <v>51</v>
      </c>
      <c r="C42" s="42"/>
      <c r="D42" s="110" t="s">
        <v>23</v>
      </c>
      <c r="E42" s="34"/>
      <c r="F42" s="41" t="s">
        <v>4</v>
      </c>
      <c r="G42" s="130">
        <v>0</v>
      </c>
      <c r="H42" s="43"/>
      <c r="I42" s="44"/>
      <c r="J42" s="44"/>
      <c r="K42" s="45">
        <f>IF(Milestones[[#This Row],[Date de début]]="",1,(Milestones[[#This Row],[Date de fin]]-Milestones[[#This Row],[Date de début]]))</f>
        <v>1</v>
      </c>
      <c r="L42" s="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row>
    <row r="43" spans="1:68" ht="50.1" customHeight="1" x14ac:dyDescent="0.2">
      <c r="A43" s="99" t="s">
        <v>157</v>
      </c>
      <c r="B43" s="70" t="s">
        <v>52</v>
      </c>
      <c r="C43" s="42"/>
      <c r="D43" s="110" t="s">
        <v>23</v>
      </c>
      <c r="E43" s="34"/>
      <c r="F43" s="41" t="s">
        <v>4</v>
      </c>
      <c r="G43" s="130">
        <v>0</v>
      </c>
      <c r="H43" s="43"/>
      <c r="I43" s="44"/>
      <c r="J43" s="44"/>
      <c r="K43" s="45">
        <f>IF(Milestones[[#This Row],[Date de début]]="",1,(Milestones[[#This Row],[Date de fin]]-Milestones[[#This Row],[Date de début]]))</f>
        <v>1</v>
      </c>
      <c r="L43" s="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row>
    <row r="44" spans="1:68" ht="50.1" customHeight="1" x14ac:dyDescent="0.2">
      <c r="A44" s="99" t="s">
        <v>157</v>
      </c>
      <c r="B44" s="70" t="s">
        <v>53</v>
      </c>
      <c r="C44" s="42"/>
      <c r="D44" s="110" t="s">
        <v>23</v>
      </c>
      <c r="E44" s="34"/>
      <c r="F44" s="41" t="s">
        <v>4</v>
      </c>
      <c r="G44" s="130">
        <v>0</v>
      </c>
      <c r="H44" s="43"/>
      <c r="I44" s="44"/>
      <c r="J44" s="44"/>
      <c r="K44" s="45">
        <f>IF(Milestones[[#This Row],[Date de début]]="",1,(Milestones[[#This Row],[Date de fin]]-Milestones[[#This Row],[Date de début]]))</f>
        <v>1</v>
      </c>
      <c r="L44" s="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row>
    <row r="45" spans="1:68" ht="50.1" customHeight="1" x14ac:dyDescent="0.2">
      <c r="A45" s="99" t="s">
        <v>157</v>
      </c>
      <c r="B45" s="70" t="s">
        <v>54</v>
      </c>
      <c r="C45" s="42"/>
      <c r="D45" s="110" t="s">
        <v>23</v>
      </c>
      <c r="E45" s="34"/>
      <c r="F45" s="41" t="s">
        <v>4</v>
      </c>
      <c r="G45" s="130">
        <v>0</v>
      </c>
      <c r="H45" s="43"/>
      <c r="I45" s="44"/>
      <c r="J45" s="44"/>
      <c r="K45" s="45">
        <f>IF(Milestones[[#This Row],[Date de début]]="",1,(Milestones[[#This Row],[Date de fin]]-Milestones[[#This Row],[Date de début]]))</f>
        <v>1</v>
      </c>
      <c r="L45" s="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row>
    <row r="46" spans="1:68" ht="50.1" customHeight="1" x14ac:dyDescent="0.2">
      <c r="A46" s="99" t="s">
        <v>157</v>
      </c>
      <c r="B46" s="70" t="s">
        <v>55</v>
      </c>
      <c r="C46" s="42"/>
      <c r="D46" s="110" t="s">
        <v>23</v>
      </c>
      <c r="E46" s="34"/>
      <c r="F46" s="41" t="s">
        <v>4</v>
      </c>
      <c r="G46" s="130">
        <v>0</v>
      </c>
      <c r="H46" s="43"/>
      <c r="I46" s="44"/>
      <c r="J46" s="44"/>
      <c r="K46" s="45">
        <f>IF(Milestones[[#This Row],[Date de début]]="",1,(Milestones[[#This Row],[Date de fin]]-Milestones[[#This Row],[Date de début]]))</f>
        <v>1</v>
      </c>
      <c r="L46" s="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row>
    <row r="47" spans="1:68" ht="50.1" customHeight="1" x14ac:dyDescent="0.2">
      <c r="A47" s="99" t="s">
        <v>56</v>
      </c>
      <c r="B47" s="70" t="s">
        <v>57</v>
      </c>
      <c r="C47" s="42"/>
      <c r="D47" s="110" t="s">
        <v>23</v>
      </c>
      <c r="E47" s="34"/>
      <c r="F47" s="41" t="s">
        <v>4</v>
      </c>
      <c r="G47" s="130">
        <v>0</v>
      </c>
      <c r="H47" s="43"/>
      <c r="I47" s="44"/>
      <c r="J47" s="44"/>
      <c r="K47" s="45">
        <f>IF(Milestones[[#This Row],[Date de début]]="",1,(Milestones[[#This Row],[Date de fin]]-Milestones[[#This Row],[Date de début]]))</f>
        <v>1</v>
      </c>
      <c r="L47" s="8"/>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row>
    <row r="48" spans="1:68" ht="50.1" customHeight="1" x14ac:dyDescent="0.2">
      <c r="A48" s="99" t="s">
        <v>56</v>
      </c>
      <c r="B48" s="70" t="s">
        <v>58</v>
      </c>
      <c r="C48" s="42"/>
      <c r="D48" s="110" t="s">
        <v>23</v>
      </c>
      <c r="E48" s="34"/>
      <c r="F48" s="41" t="s">
        <v>4</v>
      </c>
      <c r="G48" s="130">
        <v>0</v>
      </c>
      <c r="H48" s="43"/>
      <c r="I48" s="44"/>
      <c r="J48" s="44"/>
      <c r="K48" s="45">
        <f>IF(Milestones[[#This Row],[Date de début]]="",1,(Milestones[[#This Row],[Date de fin]]-Milestones[[#This Row],[Date de début]]))</f>
        <v>1</v>
      </c>
      <c r="L48" s="8"/>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row>
    <row r="49" spans="1:68" ht="50.1" customHeight="1" x14ac:dyDescent="0.2">
      <c r="A49" s="99" t="s">
        <v>56</v>
      </c>
      <c r="B49" s="70" t="s">
        <v>59</v>
      </c>
      <c r="C49" s="42"/>
      <c r="D49" s="110" t="s">
        <v>23</v>
      </c>
      <c r="E49" s="34"/>
      <c r="F49" s="41" t="s">
        <v>4</v>
      </c>
      <c r="G49" s="130">
        <v>0</v>
      </c>
      <c r="H49" s="43"/>
      <c r="I49" s="44"/>
      <c r="J49" s="44"/>
      <c r="K49" s="45">
        <f>IF(Milestones[[#This Row],[Date de début]]="",1,(Milestones[[#This Row],[Date de fin]]-Milestones[[#This Row],[Date de début]]))</f>
        <v>1</v>
      </c>
      <c r="L49" s="8"/>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row>
    <row r="50" spans="1:68" ht="56.25" x14ac:dyDescent="0.2">
      <c r="A50" s="99" t="s">
        <v>56</v>
      </c>
      <c r="B50" s="70" t="s">
        <v>60</v>
      </c>
      <c r="C50" s="42"/>
      <c r="D50" s="110" t="s">
        <v>23</v>
      </c>
      <c r="E50" s="34"/>
      <c r="F50" s="41" t="s">
        <v>4</v>
      </c>
      <c r="G50" s="130">
        <v>0</v>
      </c>
      <c r="H50" s="43"/>
      <c r="I50" s="44"/>
      <c r="J50" s="44"/>
      <c r="K50" s="45">
        <f>IF(Milestones[[#This Row],[Date de début]]="",1,(Milestones[[#This Row],[Date de fin]]-Milestones[[#This Row],[Date de début]]))</f>
        <v>1</v>
      </c>
      <c r="L50" s="8"/>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row>
    <row r="51" spans="1:68" ht="50.1" customHeight="1" x14ac:dyDescent="0.2">
      <c r="A51" s="99" t="s">
        <v>56</v>
      </c>
      <c r="B51" s="70" t="s">
        <v>61</v>
      </c>
      <c r="C51" s="42"/>
      <c r="D51" s="110" t="s">
        <v>23</v>
      </c>
      <c r="E51" s="34"/>
      <c r="F51" s="41" t="s">
        <v>4</v>
      </c>
      <c r="G51" s="130">
        <v>0</v>
      </c>
      <c r="H51" s="43"/>
      <c r="I51" s="44"/>
      <c r="J51" s="44"/>
      <c r="K51" s="45">
        <f>IF(Milestones[[#This Row],[Date de début]]="",1,(Milestones[[#This Row],[Date de fin]]-Milestones[[#This Row],[Date de début]]))</f>
        <v>1</v>
      </c>
      <c r="L51" s="8"/>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row>
    <row r="52" spans="1:68" ht="50.1" customHeight="1" x14ac:dyDescent="0.2">
      <c r="A52" s="99" t="s">
        <v>158</v>
      </c>
      <c r="B52" s="70" t="s">
        <v>62</v>
      </c>
      <c r="C52" s="42"/>
      <c r="D52" s="110" t="s">
        <v>23</v>
      </c>
      <c r="E52" s="34"/>
      <c r="F52" s="41" t="s">
        <v>4</v>
      </c>
      <c r="G52" s="130">
        <v>0</v>
      </c>
      <c r="H52" s="43"/>
      <c r="I52" s="44"/>
      <c r="J52" s="44"/>
      <c r="K52" s="45">
        <f>IF(Milestones[[#This Row],[Date de début]]="",1,(Milestones[[#This Row],[Date de fin]]-Milestones[[#This Row],[Date de début]]))</f>
        <v>1</v>
      </c>
      <c r="L52" s="8"/>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row>
    <row r="53" spans="1:68" ht="56.25" x14ac:dyDescent="0.2">
      <c r="A53" s="99" t="s">
        <v>158</v>
      </c>
      <c r="B53" s="70" t="s">
        <v>139</v>
      </c>
      <c r="C53" s="42"/>
      <c r="D53" s="110" t="s">
        <v>23</v>
      </c>
      <c r="E53" s="34"/>
      <c r="F53" s="41" t="s">
        <v>4</v>
      </c>
      <c r="G53" s="130">
        <v>0</v>
      </c>
      <c r="H53" s="43"/>
      <c r="I53" s="44"/>
      <c r="J53" s="44"/>
      <c r="K53" s="45">
        <f>IF(Milestones[[#This Row],[Date de début]]="",1,(Milestones[[#This Row],[Date de fin]]-Milestones[[#This Row],[Date de début]]))</f>
        <v>1</v>
      </c>
      <c r="L53" s="8"/>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row>
    <row r="54" spans="1:68" ht="50.1" customHeight="1" x14ac:dyDescent="0.2">
      <c r="A54" s="99" t="s">
        <v>158</v>
      </c>
      <c r="B54" s="70" t="s">
        <v>63</v>
      </c>
      <c r="C54" s="42"/>
      <c r="D54" s="110" t="s">
        <v>23</v>
      </c>
      <c r="E54" s="34"/>
      <c r="F54" s="41" t="s">
        <v>4</v>
      </c>
      <c r="G54" s="130">
        <v>0</v>
      </c>
      <c r="H54" s="43"/>
      <c r="I54" s="44"/>
      <c r="J54" s="44"/>
      <c r="K54" s="45">
        <f>IF(Milestones[[#This Row],[Date de début]]="",1,(Milestones[[#This Row],[Date de fin]]-Milestones[[#This Row],[Date de début]]))</f>
        <v>1</v>
      </c>
      <c r="L54" s="8"/>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row>
    <row r="55" spans="1:68" ht="50.1" customHeight="1" x14ac:dyDescent="0.2">
      <c r="A55" s="99" t="s">
        <v>158</v>
      </c>
      <c r="B55" s="70" t="s">
        <v>64</v>
      </c>
      <c r="C55" s="42"/>
      <c r="D55" s="110" t="s">
        <v>23</v>
      </c>
      <c r="E55" s="34"/>
      <c r="F55" s="41" t="s">
        <v>4</v>
      </c>
      <c r="G55" s="130">
        <v>0</v>
      </c>
      <c r="H55" s="43"/>
      <c r="I55" s="44"/>
      <c r="J55" s="44"/>
      <c r="K55" s="45">
        <f>IF(Milestones[[#This Row],[Date de début]]="",1,(Milestones[[#This Row],[Date de fin]]-Milestones[[#This Row],[Date de début]]))</f>
        <v>1</v>
      </c>
      <c r="L55" s="8"/>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row>
    <row r="56" spans="1:68" ht="50.1" customHeight="1" x14ac:dyDescent="0.2">
      <c r="A56" s="99" t="s">
        <v>158</v>
      </c>
      <c r="B56" s="70" t="s">
        <v>65</v>
      </c>
      <c r="C56" s="42"/>
      <c r="D56" s="110" t="s">
        <v>23</v>
      </c>
      <c r="E56" s="34"/>
      <c r="F56" s="41" t="s">
        <v>4</v>
      </c>
      <c r="G56" s="130">
        <v>0</v>
      </c>
      <c r="H56" s="43"/>
      <c r="I56" s="44"/>
      <c r="J56" s="44"/>
      <c r="K56" s="45">
        <f>IF(Milestones[[#This Row],[Date de début]]="",1,(Milestones[[#This Row],[Date de fin]]-Milestones[[#This Row],[Date de début]]))</f>
        <v>1</v>
      </c>
      <c r="L56" s="8"/>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row>
    <row r="57" spans="1:68" ht="50.1" customHeight="1" x14ac:dyDescent="0.2">
      <c r="A57" s="99" t="s">
        <v>158</v>
      </c>
      <c r="B57" s="70" t="s">
        <v>66</v>
      </c>
      <c r="C57" s="42"/>
      <c r="D57" s="110" t="s">
        <v>23</v>
      </c>
      <c r="E57" s="34"/>
      <c r="F57" s="41" t="s">
        <v>4</v>
      </c>
      <c r="G57" s="130">
        <v>0</v>
      </c>
      <c r="H57" s="43"/>
      <c r="I57" s="44"/>
      <c r="J57" s="44"/>
      <c r="K57" s="45">
        <f>IF(Milestones[[#This Row],[Date de début]]="",1,(Milestones[[#This Row],[Date de fin]]-Milestones[[#This Row],[Date de début]]))</f>
        <v>1</v>
      </c>
      <c r="L57" s="8"/>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row>
    <row r="58" spans="1:68" ht="50.1" customHeight="1" x14ac:dyDescent="0.2">
      <c r="A58" s="99" t="s">
        <v>158</v>
      </c>
      <c r="B58" s="70" t="s">
        <v>67</v>
      </c>
      <c r="C58" s="42"/>
      <c r="D58" s="110" t="s">
        <v>23</v>
      </c>
      <c r="E58" s="34"/>
      <c r="F58" s="41" t="s">
        <v>4</v>
      </c>
      <c r="G58" s="130">
        <v>0</v>
      </c>
      <c r="H58" s="43"/>
      <c r="I58" s="44"/>
      <c r="J58" s="44"/>
      <c r="K58" s="45">
        <f>IF(Milestones[[#This Row],[Date de début]]="",1,(Milestones[[#This Row],[Date de fin]]-Milestones[[#This Row],[Date de début]]))</f>
        <v>1</v>
      </c>
      <c r="L58" s="8"/>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row>
    <row r="59" spans="1:68" ht="50.1" customHeight="1" x14ac:dyDescent="0.2">
      <c r="A59" s="99" t="s">
        <v>158</v>
      </c>
      <c r="B59" s="70" t="s">
        <v>68</v>
      </c>
      <c r="C59" s="42"/>
      <c r="D59" s="110" t="s">
        <v>23</v>
      </c>
      <c r="E59" s="34"/>
      <c r="F59" s="41" t="s">
        <v>4</v>
      </c>
      <c r="G59" s="130">
        <v>0</v>
      </c>
      <c r="H59" s="43"/>
      <c r="I59" s="44"/>
      <c r="J59" s="44"/>
      <c r="K59" s="45">
        <f>IF(Milestones[[#This Row],[Date de début]]="",1,(Milestones[[#This Row],[Date de fin]]-Milestones[[#This Row],[Date de début]]))</f>
        <v>1</v>
      </c>
      <c r="L59" s="8"/>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row>
    <row r="60" spans="1:68" ht="50.1" customHeight="1" x14ac:dyDescent="0.2">
      <c r="A60" s="99" t="s">
        <v>158</v>
      </c>
      <c r="B60" s="70" t="s">
        <v>69</v>
      </c>
      <c r="C60" s="42"/>
      <c r="D60" s="110" t="s">
        <v>23</v>
      </c>
      <c r="E60" s="34"/>
      <c r="F60" s="41" t="s">
        <v>4</v>
      </c>
      <c r="G60" s="130">
        <v>0</v>
      </c>
      <c r="H60" s="43"/>
      <c r="I60" s="44"/>
      <c r="J60" s="44"/>
      <c r="K60" s="45">
        <f>IF(Milestones[[#This Row],[Date de début]]="",1,(Milestones[[#This Row],[Date de fin]]-Milestones[[#This Row],[Date de début]]))</f>
        <v>1</v>
      </c>
      <c r="L60" s="8"/>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row>
    <row r="61" spans="1:68" ht="50.1" customHeight="1" x14ac:dyDescent="0.2">
      <c r="A61" s="99" t="s">
        <v>158</v>
      </c>
      <c r="B61" s="70" t="s">
        <v>70</v>
      </c>
      <c r="C61" s="42"/>
      <c r="D61" s="110" t="s">
        <v>23</v>
      </c>
      <c r="E61" s="34"/>
      <c r="F61" s="41" t="s">
        <v>4</v>
      </c>
      <c r="G61" s="130">
        <v>0</v>
      </c>
      <c r="H61" s="43"/>
      <c r="I61" s="44"/>
      <c r="J61" s="44"/>
      <c r="K61" s="45">
        <f>IF(Milestones[[#This Row],[Date de début]]="",1,(Milestones[[#This Row],[Date de fin]]-Milestones[[#This Row],[Date de début]]))</f>
        <v>1</v>
      </c>
      <c r="L61" s="8"/>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row>
    <row r="62" spans="1:68" ht="50.1" customHeight="1" x14ac:dyDescent="0.2">
      <c r="A62" s="99" t="s">
        <v>158</v>
      </c>
      <c r="B62" s="70" t="s">
        <v>71</v>
      </c>
      <c r="C62" s="42"/>
      <c r="D62" s="110" t="s">
        <v>23</v>
      </c>
      <c r="E62" s="34"/>
      <c r="F62" s="41" t="s">
        <v>4</v>
      </c>
      <c r="G62" s="130">
        <v>0</v>
      </c>
      <c r="H62" s="43"/>
      <c r="I62" s="44"/>
      <c r="J62" s="44"/>
      <c r="K62" s="45">
        <f>IF(Milestones[[#This Row],[Date de début]]="",1,(Milestones[[#This Row],[Date de fin]]-Milestones[[#This Row],[Date de début]]))</f>
        <v>1</v>
      </c>
      <c r="L62" s="8"/>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row>
    <row r="63" spans="1:68" ht="50.1" customHeight="1" x14ac:dyDescent="0.2">
      <c r="A63" s="99" t="s">
        <v>158</v>
      </c>
      <c r="B63" s="70" t="s">
        <v>72</v>
      </c>
      <c r="C63" s="42"/>
      <c r="D63" s="110" t="s">
        <v>23</v>
      </c>
      <c r="E63" s="34"/>
      <c r="F63" s="41" t="s">
        <v>4</v>
      </c>
      <c r="G63" s="130">
        <v>0</v>
      </c>
      <c r="H63" s="43"/>
      <c r="I63" s="44"/>
      <c r="J63" s="44"/>
      <c r="K63" s="45">
        <f>IF(Milestones[[#This Row],[Date de début]]="",1,(Milestones[[#This Row],[Date de fin]]-Milestones[[#This Row],[Date de début]]))</f>
        <v>1</v>
      </c>
      <c r="L63" s="8"/>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row>
    <row r="64" spans="1:68" ht="50.1" customHeight="1" x14ac:dyDescent="0.2">
      <c r="A64" s="99" t="s">
        <v>159</v>
      </c>
      <c r="B64" s="70" t="s">
        <v>73</v>
      </c>
      <c r="C64" s="42"/>
      <c r="D64" s="110" t="s">
        <v>23</v>
      </c>
      <c r="E64" s="34"/>
      <c r="F64" s="41" t="s">
        <v>4</v>
      </c>
      <c r="G64" s="130">
        <v>0</v>
      </c>
      <c r="H64" s="43"/>
      <c r="I64" s="44"/>
      <c r="J64" s="44"/>
      <c r="K64" s="45">
        <f>IF(Milestones[[#This Row],[Date de début]]="",1,(Milestones[[#This Row],[Date de fin]]-Milestones[[#This Row],[Date de début]]))</f>
        <v>1</v>
      </c>
      <c r="L64" s="8"/>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row>
    <row r="65" spans="1:68" ht="50.1" customHeight="1" x14ac:dyDescent="0.2">
      <c r="A65" s="99" t="s">
        <v>159</v>
      </c>
      <c r="B65" s="70" t="s">
        <v>74</v>
      </c>
      <c r="C65" s="42"/>
      <c r="D65" s="110" t="s">
        <v>23</v>
      </c>
      <c r="E65" s="34"/>
      <c r="F65" s="41" t="s">
        <v>4</v>
      </c>
      <c r="G65" s="130">
        <v>0</v>
      </c>
      <c r="H65" s="43"/>
      <c r="I65" s="44"/>
      <c r="J65" s="44"/>
      <c r="K65" s="45">
        <f>IF(Milestones[[#This Row],[Date de début]]="",1,(Milestones[[#This Row],[Date de fin]]-Milestones[[#This Row],[Date de début]]))</f>
        <v>1</v>
      </c>
      <c r="L65" s="8"/>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row>
    <row r="66" spans="1:68" ht="50.1" customHeight="1" x14ac:dyDescent="0.2">
      <c r="A66" s="99" t="s">
        <v>159</v>
      </c>
      <c r="B66" s="70" t="s">
        <v>75</v>
      </c>
      <c r="C66" s="42"/>
      <c r="D66" s="110" t="s">
        <v>23</v>
      </c>
      <c r="E66" s="34"/>
      <c r="F66" s="41" t="s">
        <v>4</v>
      </c>
      <c r="G66" s="130">
        <v>0</v>
      </c>
      <c r="H66" s="43"/>
      <c r="I66" s="44"/>
      <c r="J66" s="44"/>
      <c r="K66" s="45">
        <f>IF(Milestones[[#This Row],[Date de début]]="",1,(Milestones[[#This Row],[Date de fin]]-Milestones[[#This Row],[Date de début]]))</f>
        <v>1</v>
      </c>
      <c r="L66" s="8"/>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row>
    <row r="67" spans="1:68" ht="50.1" customHeight="1" x14ac:dyDescent="0.2">
      <c r="A67" s="99" t="s">
        <v>159</v>
      </c>
      <c r="B67" s="70" t="s">
        <v>140</v>
      </c>
      <c r="C67" s="42"/>
      <c r="D67" s="110" t="s">
        <v>23</v>
      </c>
      <c r="E67" s="34"/>
      <c r="F67" s="41" t="s">
        <v>4</v>
      </c>
      <c r="G67" s="130">
        <v>0</v>
      </c>
      <c r="H67" s="43"/>
      <c r="I67" s="44"/>
      <c r="J67" s="44"/>
      <c r="K67" s="45">
        <f>IF(Milestones[[#This Row],[Date de début]]="",1,(Milestones[[#This Row],[Date de fin]]-Milestones[[#This Row],[Date de début]]))</f>
        <v>1</v>
      </c>
      <c r="L67" s="8"/>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row>
    <row r="68" spans="1:68" ht="50.1" customHeight="1" x14ac:dyDescent="0.2">
      <c r="A68" s="99" t="s">
        <v>159</v>
      </c>
      <c r="B68" s="70" t="s">
        <v>76</v>
      </c>
      <c r="C68" s="42"/>
      <c r="D68" s="110" t="s">
        <v>23</v>
      </c>
      <c r="E68" s="34"/>
      <c r="F68" s="41" t="s">
        <v>4</v>
      </c>
      <c r="G68" s="130">
        <v>0</v>
      </c>
      <c r="H68" s="43"/>
      <c r="I68" s="44"/>
      <c r="J68" s="44"/>
      <c r="K68" s="45">
        <f>IF(Milestones[[#This Row],[Date de début]]="",1,(Milestones[[#This Row],[Date de fin]]-Milestones[[#This Row],[Date de début]]))</f>
        <v>1</v>
      </c>
      <c r="L68" s="8"/>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row>
    <row r="69" spans="1:68" ht="50.1" customHeight="1" x14ac:dyDescent="0.2">
      <c r="A69" s="99" t="s">
        <v>159</v>
      </c>
      <c r="B69" s="70" t="s">
        <v>77</v>
      </c>
      <c r="C69" s="42"/>
      <c r="D69" s="110" t="s">
        <v>23</v>
      </c>
      <c r="E69" s="34"/>
      <c r="F69" s="41" t="s">
        <v>4</v>
      </c>
      <c r="G69" s="130">
        <v>0</v>
      </c>
      <c r="H69" s="43"/>
      <c r="I69" s="44"/>
      <c r="J69" s="44"/>
      <c r="K69" s="45">
        <f>IF(Milestones[[#This Row],[Date de début]]="",1,(Milestones[[#This Row],[Date de fin]]-Milestones[[#This Row],[Date de début]]))</f>
        <v>1</v>
      </c>
      <c r="L69" s="8"/>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row>
    <row r="70" spans="1:68" ht="50.1" customHeight="1" x14ac:dyDescent="0.2">
      <c r="A70" s="99" t="s">
        <v>159</v>
      </c>
      <c r="B70" s="70" t="s">
        <v>78</v>
      </c>
      <c r="C70" s="42"/>
      <c r="D70" s="110" t="s">
        <v>23</v>
      </c>
      <c r="E70" s="34"/>
      <c r="F70" s="41" t="s">
        <v>4</v>
      </c>
      <c r="G70" s="130">
        <v>0</v>
      </c>
      <c r="H70" s="43"/>
      <c r="I70" s="44"/>
      <c r="J70" s="44"/>
      <c r="K70" s="45">
        <f>IF(Milestones[[#This Row],[Date de début]]="",1,(Milestones[[#This Row],[Date de fin]]-Milestones[[#This Row],[Date de début]]))</f>
        <v>1</v>
      </c>
      <c r="L70" s="8"/>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row>
    <row r="71" spans="1:68" ht="50.1" customHeight="1" x14ac:dyDescent="0.2">
      <c r="A71" s="99" t="s">
        <v>160</v>
      </c>
      <c r="B71" s="91" t="s">
        <v>141</v>
      </c>
      <c r="C71" s="92"/>
      <c r="D71" s="111" t="s">
        <v>23</v>
      </c>
      <c r="E71" s="93"/>
      <c r="F71" s="94" t="s">
        <v>4</v>
      </c>
      <c r="G71" s="131">
        <v>0</v>
      </c>
      <c r="H71" s="95"/>
      <c r="I71" s="96"/>
      <c r="J71" s="96"/>
      <c r="K71" s="97">
        <f>IF(Milestones[[#This Row],[Date de début]]="",1,(Milestones[[#This Row],[Date de fin]]-Milestones[[#This Row],[Date de début]]))</f>
        <v>1</v>
      </c>
      <c r="L71" s="8"/>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row>
    <row r="72" spans="1:68" ht="50.1" customHeight="1" x14ac:dyDescent="0.2">
      <c r="A72" s="99" t="s">
        <v>160</v>
      </c>
      <c r="B72" s="91" t="s">
        <v>79</v>
      </c>
      <c r="C72" s="92"/>
      <c r="D72" s="111" t="s">
        <v>23</v>
      </c>
      <c r="E72" s="93"/>
      <c r="F72" s="94" t="s">
        <v>4</v>
      </c>
      <c r="G72" s="131">
        <v>0</v>
      </c>
      <c r="H72" s="95"/>
      <c r="I72" s="96"/>
      <c r="J72" s="96"/>
      <c r="K72" s="97">
        <f>IF(Milestones[[#This Row],[Date de début]]="",1,(Milestones[[#This Row],[Date de fin]]-Milestones[[#This Row],[Date de début]]))</f>
        <v>1</v>
      </c>
      <c r="L72" s="8"/>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row>
    <row r="73" spans="1:68" ht="50.1" customHeight="1" x14ac:dyDescent="0.2">
      <c r="A73" s="99" t="s">
        <v>160</v>
      </c>
      <c r="B73" s="91" t="s">
        <v>80</v>
      </c>
      <c r="C73" s="92"/>
      <c r="D73" s="111" t="s">
        <v>23</v>
      </c>
      <c r="E73" s="93"/>
      <c r="F73" s="94" t="s">
        <v>4</v>
      </c>
      <c r="G73" s="131">
        <v>0</v>
      </c>
      <c r="H73" s="95"/>
      <c r="I73" s="96"/>
      <c r="J73" s="96"/>
      <c r="K73" s="97">
        <f>IF(Milestones[[#This Row],[Date de début]]="",1,(Milestones[[#This Row],[Date de fin]]-Milestones[[#This Row],[Date de début]]))</f>
        <v>1</v>
      </c>
      <c r="L73" s="8"/>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row>
    <row r="74" spans="1:68" ht="56.25" x14ac:dyDescent="0.2">
      <c r="A74" s="99" t="s">
        <v>160</v>
      </c>
      <c r="B74" s="91" t="s">
        <v>81</v>
      </c>
      <c r="C74" s="92"/>
      <c r="D74" s="111" t="s">
        <v>23</v>
      </c>
      <c r="E74" s="93"/>
      <c r="F74" s="94" t="s">
        <v>4</v>
      </c>
      <c r="G74" s="131">
        <v>0</v>
      </c>
      <c r="H74" s="95"/>
      <c r="I74" s="96"/>
      <c r="J74" s="96"/>
      <c r="K74" s="97">
        <f>IF(Milestones[[#This Row],[Date de début]]="",1,(Milestones[[#This Row],[Date de fin]]-Milestones[[#This Row],[Date de début]]))</f>
        <v>1</v>
      </c>
      <c r="L74" s="8"/>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row>
    <row r="75" spans="1:68" ht="50.1" customHeight="1" x14ac:dyDescent="0.2">
      <c r="A75" s="99" t="s">
        <v>160</v>
      </c>
      <c r="B75" s="91" t="s">
        <v>142</v>
      </c>
      <c r="C75" s="92"/>
      <c r="D75" s="111" t="s">
        <v>23</v>
      </c>
      <c r="E75" s="93"/>
      <c r="F75" s="94" t="s">
        <v>4</v>
      </c>
      <c r="G75" s="131">
        <v>0</v>
      </c>
      <c r="H75" s="95"/>
      <c r="I75" s="96"/>
      <c r="J75" s="96"/>
      <c r="K75" s="97">
        <f>IF(Milestones[[#This Row],[Date de début]]="",1,(Milestones[[#This Row],[Date de fin]]-Milestones[[#This Row],[Date de début]]))</f>
        <v>1</v>
      </c>
      <c r="L75" s="8"/>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row>
    <row r="76" spans="1:68" ht="50.1" customHeight="1" x14ac:dyDescent="0.2">
      <c r="A76" s="99" t="s">
        <v>160</v>
      </c>
      <c r="B76" s="91" t="s">
        <v>145</v>
      </c>
      <c r="C76" s="92"/>
      <c r="D76" s="111" t="s">
        <v>23</v>
      </c>
      <c r="E76" s="93"/>
      <c r="F76" s="94" t="s">
        <v>4</v>
      </c>
      <c r="G76" s="131">
        <v>0</v>
      </c>
      <c r="H76" s="95"/>
      <c r="I76" s="96"/>
      <c r="J76" s="96"/>
      <c r="K76" s="97">
        <f>IF(Milestones[[#This Row],[Date de début]]="",1,(Milestones[[#This Row],[Date de fin]]-Milestones[[#This Row],[Date de début]]))</f>
        <v>1</v>
      </c>
      <c r="L76" s="8"/>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row>
    <row r="77" spans="1:68" ht="50.1" customHeight="1" x14ac:dyDescent="0.2">
      <c r="A77" s="99" t="s">
        <v>160</v>
      </c>
      <c r="B77" s="91" t="s">
        <v>143</v>
      </c>
      <c r="C77" s="92"/>
      <c r="D77" s="111" t="s">
        <v>23</v>
      </c>
      <c r="E77" s="93"/>
      <c r="F77" s="94" t="s">
        <v>4</v>
      </c>
      <c r="G77" s="131">
        <v>0</v>
      </c>
      <c r="H77" s="95"/>
      <c r="I77" s="96"/>
      <c r="J77" s="96"/>
      <c r="K77" s="97">
        <f>IF(Milestones[[#This Row],[Date de début]]="",1,(Milestones[[#This Row],[Date de fin]]-Milestones[[#This Row],[Date de début]]))</f>
        <v>1</v>
      </c>
      <c r="L77" s="8"/>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row>
    <row r="78" spans="1:68" ht="50.1" customHeight="1" x14ac:dyDescent="0.2">
      <c r="A78" s="99" t="s">
        <v>160</v>
      </c>
      <c r="B78" s="91" t="s">
        <v>144</v>
      </c>
      <c r="C78" s="92"/>
      <c r="D78" s="111" t="s">
        <v>23</v>
      </c>
      <c r="E78" s="93"/>
      <c r="F78" s="94" t="s">
        <v>4</v>
      </c>
      <c r="G78" s="131">
        <v>0</v>
      </c>
      <c r="H78" s="95"/>
      <c r="I78" s="96"/>
      <c r="J78" s="96"/>
      <c r="K78" s="97">
        <f>IF(Milestones[[#This Row],[Date de début]]="",1,(Milestones[[#This Row],[Date de fin]]-Milestones[[#This Row],[Date de début]]))</f>
        <v>1</v>
      </c>
      <c r="L78" s="8"/>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row>
    <row r="79" spans="1:68" ht="50.1" customHeight="1" x14ac:dyDescent="0.2">
      <c r="A79" s="99" t="s">
        <v>160</v>
      </c>
      <c r="B79" s="91" t="s">
        <v>82</v>
      </c>
      <c r="C79" s="92"/>
      <c r="D79" s="111" t="s">
        <v>23</v>
      </c>
      <c r="E79" s="93"/>
      <c r="F79" s="94" t="s">
        <v>4</v>
      </c>
      <c r="G79" s="131">
        <v>0</v>
      </c>
      <c r="H79" s="95"/>
      <c r="I79" s="96"/>
      <c r="J79" s="96"/>
      <c r="K79" s="97">
        <f>IF(Milestones[[#This Row],[Date de début]]="",1,(Milestones[[#This Row],[Date de fin]]-Milestones[[#This Row],[Date de début]]))</f>
        <v>1</v>
      </c>
      <c r="L79" s="8"/>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row>
    <row r="80" spans="1:68" ht="50.1" customHeight="1" x14ac:dyDescent="0.2">
      <c r="A80" s="99" t="s">
        <v>160</v>
      </c>
      <c r="B80" s="91" t="s">
        <v>83</v>
      </c>
      <c r="C80" s="92"/>
      <c r="D80" s="111" t="s">
        <v>23</v>
      </c>
      <c r="E80" s="93"/>
      <c r="F80" s="94" t="s">
        <v>4</v>
      </c>
      <c r="G80" s="131">
        <v>0</v>
      </c>
      <c r="H80" s="95"/>
      <c r="I80" s="96"/>
      <c r="J80" s="96"/>
      <c r="K80" s="97">
        <f>IF(Milestones[[#This Row],[Date de début]]="",1,(Milestones[[#This Row],[Date de fin]]-Milestones[[#This Row],[Date de début]]))</f>
        <v>1</v>
      </c>
      <c r="L80" s="8"/>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row>
    <row r="81" spans="1:68" ht="50.1" customHeight="1" x14ac:dyDescent="0.2">
      <c r="A81" s="99" t="s">
        <v>160</v>
      </c>
      <c r="B81" s="91" t="s">
        <v>84</v>
      </c>
      <c r="C81" s="92"/>
      <c r="D81" s="111" t="s">
        <v>23</v>
      </c>
      <c r="E81" s="93"/>
      <c r="F81" s="94" t="s">
        <v>4</v>
      </c>
      <c r="G81" s="131">
        <v>0</v>
      </c>
      <c r="H81" s="95"/>
      <c r="I81" s="96"/>
      <c r="J81" s="96"/>
      <c r="K81" s="97">
        <f>IF(Milestones[[#This Row],[Date de début]]="",1,(Milestones[[#This Row],[Date de fin]]-Milestones[[#This Row],[Date de début]]))</f>
        <v>1</v>
      </c>
      <c r="L81" s="8"/>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row>
    <row r="82" spans="1:68" ht="50.1" customHeight="1" x14ac:dyDescent="0.2">
      <c r="A82" s="99" t="s">
        <v>160</v>
      </c>
      <c r="B82" s="106" t="s">
        <v>146</v>
      </c>
      <c r="C82" s="92"/>
      <c r="D82" s="111" t="s">
        <v>23</v>
      </c>
      <c r="E82" s="93"/>
      <c r="F82" s="94" t="s">
        <v>4</v>
      </c>
      <c r="G82" s="131">
        <v>0</v>
      </c>
      <c r="H82" s="95"/>
      <c r="I82" s="96"/>
      <c r="J82" s="96"/>
      <c r="K82" s="97">
        <f>IF(Milestones[[#This Row],[Date de début]]="",1,(Milestones[[#This Row],[Date de fin]]-Milestones[[#This Row],[Date de début]]))</f>
        <v>1</v>
      </c>
      <c r="L82" s="8"/>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row>
    <row r="83" spans="1:68" ht="50.1" customHeight="1" x14ac:dyDescent="0.2">
      <c r="A83" s="99" t="s">
        <v>160</v>
      </c>
      <c r="B83" s="106" t="s">
        <v>147</v>
      </c>
      <c r="C83" s="92"/>
      <c r="D83" s="111" t="s">
        <v>23</v>
      </c>
      <c r="E83" s="93"/>
      <c r="F83" s="94" t="s">
        <v>4</v>
      </c>
      <c r="G83" s="131">
        <v>0</v>
      </c>
      <c r="H83" s="95"/>
      <c r="I83" s="96"/>
      <c r="J83" s="96"/>
      <c r="K83" s="97">
        <f>IF(Milestones[[#This Row],[Date de début]]="",1,(Milestones[[#This Row],[Date de fin]]-Milestones[[#This Row],[Date de début]]))</f>
        <v>1</v>
      </c>
      <c r="L83" s="8"/>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row>
    <row r="84" spans="1:68" ht="50.1" customHeight="1" x14ac:dyDescent="0.2">
      <c r="A84" s="99" t="s">
        <v>160</v>
      </c>
      <c r="B84" s="106" t="s">
        <v>85</v>
      </c>
      <c r="C84" s="92"/>
      <c r="D84" s="111" t="s">
        <v>23</v>
      </c>
      <c r="E84" s="93"/>
      <c r="F84" s="94" t="s">
        <v>4</v>
      </c>
      <c r="G84" s="131">
        <v>0</v>
      </c>
      <c r="H84" s="95"/>
      <c r="I84" s="96"/>
      <c r="J84" s="96"/>
      <c r="K84" s="97">
        <f>IF(Milestones[[#This Row],[Date de début]]="",1,(Milestones[[#This Row],[Date de fin]]-Milestones[[#This Row],[Date de début]]))</f>
        <v>1</v>
      </c>
      <c r="L84" s="8"/>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row>
    <row r="85" spans="1:68" ht="50.1" customHeight="1" x14ac:dyDescent="0.2">
      <c r="A85" s="99" t="s">
        <v>160</v>
      </c>
      <c r="B85" s="106" t="s">
        <v>86</v>
      </c>
      <c r="C85" s="92"/>
      <c r="D85" s="111" t="s">
        <v>23</v>
      </c>
      <c r="E85" s="93"/>
      <c r="F85" s="94" t="s">
        <v>4</v>
      </c>
      <c r="G85" s="131">
        <v>0</v>
      </c>
      <c r="H85" s="95"/>
      <c r="I85" s="96"/>
      <c r="J85" s="96"/>
      <c r="K85" s="97">
        <f>IF(Milestones[[#This Row],[Date de début]]="",1,(Milestones[[#This Row],[Date de fin]]-Milestones[[#This Row],[Date de début]]))</f>
        <v>1</v>
      </c>
      <c r="L85" s="8"/>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row>
    <row r="86" spans="1:68" ht="50.1" customHeight="1" x14ac:dyDescent="0.2">
      <c r="A86" s="99" t="s">
        <v>160</v>
      </c>
      <c r="B86" s="91" t="s">
        <v>87</v>
      </c>
      <c r="C86" s="92"/>
      <c r="D86" s="111" t="s">
        <v>23</v>
      </c>
      <c r="E86" s="93"/>
      <c r="F86" s="94" t="s">
        <v>4</v>
      </c>
      <c r="G86" s="131">
        <v>0</v>
      </c>
      <c r="H86" s="95"/>
      <c r="I86" s="96"/>
      <c r="J86" s="96"/>
      <c r="K86" s="97">
        <f>IF(Milestones[[#This Row],[Date de début]]="",1,(Milestones[[#This Row],[Date de fin]]-Milestones[[#This Row],[Date de début]]))</f>
        <v>1</v>
      </c>
      <c r="L86" s="8"/>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row>
    <row r="87" spans="1:68" ht="50.1" customHeight="1" x14ac:dyDescent="0.2">
      <c r="A87" s="99" t="s">
        <v>160</v>
      </c>
      <c r="B87" s="91" t="s">
        <v>88</v>
      </c>
      <c r="C87" s="92"/>
      <c r="D87" s="111" t="s">
        <v>23</v>
      </c>
      <c r="E87" s="93"/>
      <c r="F87" s="94" t="s">
        <v>4</v>
      </c>
      <c r="G87" s="131">
        <v>0</v>
      </c>
      <c r="H87" s="95"/>
      <c r="I87" s="96"/>
      <c r="J87" s="96"/>
      <c r="K87" s="97">
        <f>IF(Milestones[[#This Row],[Date de début]]="",1,(Milestones[[#This Row],[Date de fin]]-Milestones[[#This Row],[Date de début]]))</f>
        <v>1</v>
      </c>
      <c r="L87" s="8"/>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row>
    <row r="88" spans="1:68" ht="50.1" customHeight="1" x14ac:dyDescent="0.2">
      <c r="A88" s="99" t="s">
        <v>160</v>
      </c>
      <c r="B88" s="91" t="s">
        <v>89</v>
      </c>
      <c r="C88" s="92"/>
      <c r="D88" s="111" t="s">
        <v>23</v>
      </c>
      <c r="E88" s="93"/>
      <c r="F88" s="94" t="s">
        <v>4</v>
      </c>
      <c r="G88" s="131">
        <v>0</v>
      </c>
      <c r="H88" s="95"/>
      <c r="I88" s="96"/>
      <c r="J88" s="96"/>
      <c r="K88" s="97">
        <f>IF(Milestones[[#This Row],[Date de début]]="",1,(Milestones[[#This Row],[Date de fin]]-Milestones[[#This Row],[Date de début]]))</f>
        <v>1</v>
      </c>
      <c r="L88" s="8"/>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row>
    <row r="89" spans="1:68" ht="50.1" customHeight="1" x14ac:dyDescent="0.2">
      <c r="A89" s="99" t="s">
        <v>161</v>
      </c>
      <c r="B89" s="87" t="s">
        <v>90</v>
      </c>
      <c r="C89" s="77"/>
      <c r="D89" s="107" t="s">
        <v>91</v>
      </c>
      <c r="E89" s="107"/>
      <c r="F89" s="78" t="s">
        <v>4</v>
      </c>
      <c r="G89" s="132">
        <v>0</v>
      </c>
      <c r="H89" s="79"/>
      <c r="I89" s="80"/>
      <c r="J89" s="80"/>
      <c r="K89" s="81">
        <f>IF(Milestones[[#This Row],[Date de début]]="",1,(Milestones[[#This Row],[Date de fin]]-Milestones[[#This Row],[Date de début]]))</f>
        <v>1</v>
      </c>
      <c r="L89" s="8"/>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row>
    <row r="90" spans="1:68" ht="50.1" customHeight="1" x14ac:dyDescent="0.2">
      <c r="A90" s="99" t="s">
        <v>161</v>
      </c>
      <c r="B90" s="87" t="s">
        <v>92</v>
      </c>
      <c r="C90" s="77"/>
      <c r="D90" s="107" t="s">
        <v>93</v>
      </c>
      <c r="E90" s="107"/>
      <c r="F90" s="78" t="s">
        <v>4</v>
      </c>
      <c r="G90" s="132">
        <v>0</v>
      </c>
      <c r="H90" s="79"/>
      <c r="I90" s="80"/>
      <c r="J90" s="80"/>
      <c r="K90" s="81">
        <f>IF(Milestones[[#This Row],[Date de début]]="",1,(Milestones[[#This Row],[Date de fin]]-Milestones[[#This Row],[Date de début]]))</f>
        <v>1</v>
      </c>
      <c r="L90" s="8"/>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row>
    <row r="91" spans="1:68" ht="50.1" customHeight="1" x14ac:dyDescent="0.2">
      <c r="A91" s="99" t="s">
        <v>161</v>
      </c>
      <c r="B91" s="87" t="s">
        <v>94</v>
      </c>
      <c r="C91" s="77"/>
      <c r="D91" s="107" t="s">
        <v>93</v>
      </c>
      <c r="E91" s="107"/>
      <c r="F91" s="78" t="s">
        <v>4</v>
      </c>
      <c r="G91" s="132">
        <v>0</v>
      </c>
      <c r="H91" s="79"/>
      <c r="I91" s="80"/>
      <c r="J91" s="80"/>
      <c r="K91" s="81">
        <f>IF(Milestones[[#This Row],[Date de début]]="",1,(Milestones[[#This Row],[Date de fin]]-Milestones[[#This Row],[Date de début]]))</f>
        <v>1</v>
      </c>
      <c r="L91" s="8"/>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row>
    <row r="92" spans="1:68" ht="50.1" customHeight="1" x14ac:dyDescent="0.2">
      <c r="A92" s="99" t="s">
        <v>161</v>
      </c>
      <c r="B92" s="104" t="s">
        <v>95</v>
      </c>
      <c r="C92" s="77"/>
      <c r="D92" s="107" t="s">
        <v>91</v>
      </c>
      <c r="E92" s="107"/>
      <c r="F92" s="78" t="s">
        <v>4</v>
      </c>
      <c r="G92" s="132">
        <v>0</v>
      </c>
      <c r="H92" s="79"/>
      <c r="I92" s="80"/>
      <c r="J92" s="80"/>
      <c r="K92" s="81">
        <f>IF(Milestones[[#This Row],[Date de début]]="",1,(Milestones[[#This Row],[Date de fin]]-Milestones[[#This Row],[Date de début]]))</f>
        <v>1</v>
      </c>
      <c r="L92" s="8"/>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row>
    <row r="93" spans="1:68" ht="50.1" customHeight="1" x14ac:dyDescent="0.2">
      <c r="A93" s="99" t="s">
        <v>161</v>
      </c>
      <c r="B93" s="87" t="s">
        <v>96</v>
      </c>
      <c r="C93" s="77"/>
      <c r="D93" s="107" t="s">
        <v>97</v>
      </c>
      <c r="E93" s="107"/>
      <c r="F93" s="78" t="s">
        <v>4</v>
      </c>
      <c r="G93" s="132">
        <v>0</v>
      </c>
      <c r="H93" s="79"/>
      <c r="I93" s="80"/>
      <c r="J93" s="80"/>
      <c r="K93" s="81">
        <f>IF(Milestones[[#This Row],[Date de début]]="",1,(Milestones[[#This Row],[Date de fin]]-Milestones[[#This Row],[Date de début]]))</f>
        <v>1</v>
      </c>
      <c r="L93" s="8"/>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row>
    <row r="94" spans="1:68" ht="50.1" customHeight="1" x14ac:dyDescent="0.2">
      <c r="A94" s="99" t="s">
        <v>161</v>
      </c>
      <c r="B94" s="87" t="s">
        <v>98</v>
      </c>
      <c r="C94" s="77"/>
      <c r="D94" s="107" t="s">
        <v>97</v>
      </c>
      <c r="E94" s="107"/>
      <c r="F94" s="78" t="s">
        <v>4</v>
      </c>
      <c r="G94" s="132">
        <v>0</v>
      </c>
      <c r="H94" s="79"/>
      <c r="I94" s="80"/>
      <c r="J94" s="80"/>
      <c r="K94" s="81">
        <f>IF(Milestones[[#This Row],[Date de début]]="",1,(Milestones[[#This Row],[Date de fin]]-Milestones[[#This Row],[Date de début]]))</f>
        <v>1</v>
      </c>
      <c r="L94" s="8"/>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row>
    <row r="95" spans="1:68" ht="50.1" customHeight="1" x14ac:dyDescent="0.2">
      <c r="A95" s="99" t="s">
        <v>161</v>
      </c>
      <c r="B95" s="87" t="s">
        <v>99</v>
      </c>
      <c r="C95" s="77"/>
      <c r="D95" s="107" t="s">
        <v>97</v>
      </c>
      <c r="E95" s="107"/>
      <c r="F95" s="78" t="s">
        <v>4</v>
      </c>
      <c r="G95" s="132">
        <v>0</v>
      </c>
      <c r="H95" s="79"/>
      <c r="I95" s="80"/>
      <c r="J95" s="80"/>
      <c r="K95" s="81">
        <f>IF(Milestones[[#This Row],[Date de début]]="",1,(Milestones[[#This Row],[Date de fin]]-Milestones[[#This Row],[Date de début]]))</f>
        <v>1</v>
      </c>
      <c r="L95" s="8"/>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row>
    <row r="96" spans="1:68" ht="50.1" customHeight="1" x14ac:dyDescent="0.2">
      <c r="A96" s="99" t="s">
        <v>161</v>
      </c>
      <c r="B96" s="104" t="s">
        <v>148</v>
      </c>
      <c r="C96" s="77"/>
      <c r="D96" s="107" t="s">
        <v>97</v>
      </c>
      <c r="E96" s="107"/>
      <c r="F96" s="78" t="s">
        <v>4</v>
      </c>
      <c r="G96" s="132">
        <v>0</v>
      </c>
      <c r="H96" s="79"/>
      <c r="I96" s="80"/>
      <c r="J96" s="80"/>
      <c r="K96" s="81">
        <f>IF(Milestones[[#This Row],[Date de début]]="",1,(Milestones[[#This Row],[Date de fin]]-Milestones[[#This Row],[Date de début]]))</f>
        <v>1</v>
      </c>
      <c r="L96" s="8"/>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row>
    <row r="97" spans="1:68" ht="50.1" customHeight="1" x14ac:dyDescent="0.2">
      <c r="A97" s="99" t="s">
        <v>161</v>
      </c>
      <c r="B97" s="104" t="s">
        <v>100</v>
      </c>
      <c r="C97" s="77"/>
      <c r="D97" s="107" t="s">
        <v>101</v>
      </c>
      <c r="E97" s="107"/>
      <c r="F97" s="78" t="s">
        <v>4</v>
      </c>
      <c r="G97" s="132">
        <v>0</v>
      </c>
      <c r="H97" s="79"/>
      <c r="I97" s="80"/>
      <c r="J97" s="80"/>
      <c r="K97" s="81">
        <f>IF(Milestones[[#This Row],[Date de début]]="",1,(Milestones[[#This Row],[Date de fin]]-Milestones[[#This Row],[Date de début]]))</f>
        <v>1</v>
      </c>
      <c r="L97" s="8"/>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row>
    <row r="98" spans="1:68" ht="50.1" customHeight="1" x14ac:dyDescent="0.2">
      <c r="A98" s="99" t="s">
        <v>161</v>
      </c>
      <c r="B98" s="87" t="s">
        <v>102</v>
      </c>
      <c r="C98" s="77"/>
      <c r="D98" s="107" t="s">
        <v>93</v>
      </c>
      <c r="E98" s="107"/>
      <c r="F98" s="78" t="s">
        <v>4</v>
      </c>
      <c r="G98" s="132">
        <v>0</v>
      </c>
      <c r="H98" s="79"/>
      <c r="I98" s="80"/>
      <c r="J98" s="80"/>
      <c r="K98" s="81">
        <f>IF(Milestones[[#This Row],[Date de début]]="",1,(Milestones[[#This Row],[Date de fin]]-Milestones[[#This Row],[Date de début]]))</f>
        <v>1</v>
      </c>
      <c r="L98" s="8"/>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row>
    <row r="99" spans="1:68" ht="50.1" customHeight="1" x14ac:dyDescent="0.2">
      <c r="A99" s="99" t="s">
        <v>161</v>
      </c>
      <c r="B99" s="104" t="s">
        <v>103</v>
      </c>
      <c r="C99" s="77"/>
      <c r="D99" s="107" t="s">
        <v>91</v>
      </c>
      <c r="E99" s="107"/>
      <c r="F99" s="78" t="s">
        <v>4</v>
      </c>
      <c r="G99" s="132">
        <v>0</v>
      </c>
      <c r="H99" s="79"/>
      <c r="I99" s="80"/>
      <c r="J99" s="80"/>
      <c r="K99" s="81">
        <f>IF(Milestones[[#This Row],[Date de début]]="",1,(Milestones[[#This Row],[Date de fin]]-Milestones[[#This Row],[Date de début]]))</f>
        <v>1</v>
      </c>
      <c r="L99" s="8"/>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row>
    <row r="100" spans="1:68" ht="50.1" customHeight="1" x14ac:dyDescent="0.2">
      <c r="A100" s="99" t="s">
        <v>161</v>
      </c>
      <c r="B100" s="87" t="s">
        <v>104</v>
      </c>
      <c r="C100" s="77"/>
      <c r="D100" s="107" t="s">
        <v>93</v>
      </c>
      <c r="E100" s="107"/>
      <c r="F100" s="78" t="s">
        <v>4</v>
      </c>
      <c r="G100" s="132">
        <v>0</v>
      </c>
      <c r="H100" s="79"/>
      <c r="I100" s="80"/>
      <c r="J100" s="80"/>
      <c r="K100" s="81">
        <f>IF(Milestones[[#This Row],[Date de début]]="",1,(Milestones[[#This Row],[Date de fin]]-Milestones[[#This Row],[Date de début]]))</f>
        <v>1</v>
      </c>
      <c r="L100" s="8"/>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row>
    <row r="101" spans="1:68" ht="50.1" customHeight="1" x14ac:dyDescent="0.2">
      <c r="A101" s="99" t="s">
        <v>162</v>
      </c>
      <c r="B101" s="105" t="s">
        <v>105</v>
      </c>
      <c r="C101" s="72"/>
      <c r="D101" s="108" t="s">
        <v>97</v>
      </c>
      <c r="E101" s="108"/>
      <c r="F101" s="73" t="s">
        <v>4</v>
      </c>
      <c r="G101" s="133">
        <v>0</v>
      </c>
      <c r="H101" s="74"/>
      <c r="I101" s="75"/>
      <c r="J101" s="75"/>
      <c r="K101" s="76">
        <f>IF(Milestones[[#This Row],[Date de début]]="",1,(Milestones[[#This Row],[Date de fin]]-Milestones[[#This Row],[Date de début]]))</f>
        <v>1</v>
      </c>
      <c r="L101" s="8"/>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row>
    <row r="102" spans="1:68" ht="50.1" customHeight="1" x14ac:dyDescent="0.2">
      <c r="A102" s="99" t="s">
        <v>162</v>
      </c>
      <c r="B102" s="88" t="s">
        <v>106</v>
      </c>
      <c r="C102" s="72"/>
      <c r="D102" s="108" t="s">
        <v>97</v>
      </c>
      <c r="E102" s="108"/>
      <c r="F102" s="73" t="s">
        <v>4</v>
      </c>
      <c r="G102" s="133">
        <v>0</v>
      </c>
      <c r="H102" s="74"/>
      <c r="I102" s="75"/>
      <c r="J102" s="75"/>
      <c r="K102" s="76">
        <f>IF(Milestones[[#This Row],[Date de début]]="",1,(Milestones[[#This Row],[Date de fin]]-Milestones[[#This Row],[Date de début]]))</f>
        <v>1</v>
      </c>
      <c r="L102" s="8"/>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row>
    <row r="103" spans="1:68" ht="50.1" customHeight="1" x14ac:dyDescent="0.2">
      <c r="A103" s="99" t="s">
        <v>162</v>
      </c>
      <c r="B103" s="88" t="s">
        <v>107</v>
      </c>
      <c r="C103" s="72"/>
      <c r="D103" s="108" t="s">
        <v>93</v>
      </c>
      <c r="E103" s="108"/>
      <c r="F103" s="73" t="s">
        <v>4</v>
      </c>
      <c r="G103" s="133">
        <v>0</v>
      </c>
      <c r="H103" s="74"/>
      <c r="I103" s="75"/>
      <c r="J103" s="75"/>
      <c r="K103" s="76">
        <f>IF(Milestones[[#This Row],[Date de début]]="",1,(Milestones[[#This Row],[Date de fin]]-Milestones[[#This Row],[Date de début]]))</f>
        <v>1</v>
      </c>
      <c r="L103" s="8"/>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row>
    <row r="104" spans="1:68" ht="50.1" customHeight="1" x14ac:dyDescent="0.2">
      <c r="A104" s="99" t="s">
        <v>162</v>
      </c>
      <c r="B104" s="88" t="s">
        <v>108</v>
      </c>
      <c r="C104" s="72"/>
      <c r="D104" s="108" t="s">
        <v>97</v>
      </c>
      <c r="E104" s="108"/>
      <c r="F104" s="73" t="s">
        <v>4</v>
      </c>
      <c r="G104" s="133">
        <v>0</v>
      </c>
      <c r="H104" s="74"/>
      <c r="I104" s="75"/>
      <c r="J104" s="75"/>
      <c r="K104" s="76">
        <f>IF(Milestones[[#This Row],[Date de début]]="",1,(Milestones[[#This Row],[Date de fin]]-Milestones[[#This Row],[Date de début]]))</f>
        <v>1</v>
      </c>
      <c r="L104" s="8"/>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row>
    <row r="105" spans="1:68" ht="50.1" customHeight="1" x14ac:dyDescent="0.2">
      <c r="A105" s="99" t="s">
        <v>162</v>
      </c>
      <c r="B105" s="88" t="s">
        <v>109</v>
      </c>
      <c r="C105" s="72"/>
      <c r="D105" s="108" t="s">
        <v>97</v>
      </c>
      <c r="E105" s="108"/>
      <c r="F105" s="73" t="s">
        <v>4</v>
      </c>
      <c r="G105" s="133">
        <v>0</v>
      </c>
      <c r="H105" s="74"/>
      <c r="I105" s="75"/>
      <c r="J105" s="75"/>
      <c r="K105" s="76">
        <f>IF(Milestones[[#This Row],[Date de début]]="",1,(Milestones[[#This Row],[Date de fin]]-Milestones[[#This Row],[Date de début]]))</f>
        <v>1</v>
      </c>
      <c r="L105" s="8"/>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row>
    <row r="106" spans="1:68" ht="50.1" customHeight="1" x14ac:dyDescent="0.2">
      <c r="A106" s="99" t="s">
        <v>162</v>
      </c>
      <c r="B106" s="88" t="s">
        <v>110</v>
      </c>
      <c r="C106" s="72"/>
      <c r="D106" s="108" t="s">
        <v>97</v>
      </c>
      <c r="E106" s="108"/>
      <c r="F106" s="73" t="s">
        <v>4</v>
      </c>
      <c r="G106" s="133">
        <v>0</v>
      </c>
      <c r="H106" s="74"/>
      <c r="I106" s="75"/>
      <c r="J106" s="75"/>
      <c r="K106" s="76">
        <f>IF(Milestones[[#This Row],[Date de début]]="",1,(Milestones[[#This Row],[Date de fin]]-Milestones[[#This Row],[Date de début]]))</f>
        <v>1</v>
      </c>
      <c r="L106" s="8"/>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row>
    <row r="107" spans="1:68" ht="50.1" customHeight="1" x14ac:dyDescent="0.2">
      <c r="A107" s="99" t="s">
        <v>162</v>
      </c>
      <c r="B107" s="105" t="s">
        <v>111</v>
      </c>
      <c r="C107" s="72"/>
      <c r="D107" s="108" t="s">
        <v>101</v>
      </c>
      <c r="E107" s="108"/>
      <c r="F107" s="73" t="s">
        <v>4</v>
      </c>
      <c r="G107" s="133">
        <v>0</v>
      </c>
      <c r="H107" s="74"/>
      <c r="I107" s="75"/>
      <c r="J107" s="75"/>
      <c r="K107" s="76">
        <f>IF(Milestones[[#This Row],[Date de début]]="",1,(Milestones[[#This Row],[Date de fin]]-Milestones[[#This Row],[Date de début]]))</f>
        <v>1</v>
      </c>
      <c r="L107" s="8"/>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row>
    <row r="108" spans="1:68" ht="50.1" customHeight="1" x14ac:dyDescent="0.2">
      <c r="A108" s="99" t="s">
        <v>162</v>
      </c>
      <c r="B108" s="105" t="s">
        <v>112</v>
      </c>
      <c r="C108" s="72"/>
      <c r="D108" s="108" t="s">
        <v>97</v>
      </c>
      <c r="E108" s="108"/>
      <c r="F108" s="73" t="s">
        <v>4</v>
      </c>
      <c r="G108" s="133">
        <v>0</v>
      </c>
      <c r="H108" s="74"/>
      <c r="I108" s="75"/>
      <c r="J108" s="75"/>
      <c r="K108" s="76">
        <f>IF(Milestones[[#This Row],[Date de début]]="",1,(Milestones[[#This Row],[Date de fin]]-Milestones[[#This Row],[Date de début]]))</f>
        <v>1</v>
      </c>
      <c r="L108" s="8"/>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row>
    <row r="109" spans="1:68" ht="50.1" customHeight="1" x14ac:dyDescent="0.2">
      <c r="A109" s="99" t="s">
        <v>162</v>
      </c>
      <c r="B109" s="88" t="s">
        <v>113</v>
      </c>
      <c r="C109" s="72"/>
      <c r="D109" s="108" t="s">
        <v>97</v>
      </c>
      <c r="E109" s="108"/>
      <c r="F109" s="73" t="s">
        <v>4</v>
      </c>
      <c r="G109" s="133">
        <v>0</v>
      </c>
      <c r="H109" s="74"/>
      <c r="I109" s="75"/>
      <c r="J109" s="75"/>
      <c r="K109" s="76">
        <f>IF(Milestones[[#This Row],[Date de début]]="",1,(Milestones[[#This Row],[Date de fin]]-Milestones[[#This Row],[Date de début]]))</f>
        <v>1</v>
      </c>
      <c r="L109" s="8"/>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row>
    <row r="110" spans="1:68" ht="50.1" customHeight="1" x14ac:dyDescent="0.2">
      <c r="A110" s="99" t="s">
        <v>162</v>
      </c>
      <c r="B110" s="88" t="s">
        <v>149</v>
      </c>
      <c r="C110" s="72"/>
      <c r="D110" s="108" t="s">
        <v>114</v>
      </c>
      <c r="E110" s="108"/>
      <c r="F110" s="73" t="s">
        <v>4</v>
      </c>
      <c r="G110" s="133">
        <v>0</v>
      </c>
      <c r="H110" s="74"/>
      <c r="I110" s="75"/>
      <c r="J110" s="75"/>
      <c r="K110" s="76">
        <f>IF(Milestones[[#This Row],[Date de début]]="",1,(Milestones[[#This Row],[Date de fin]]-Milestones[[#This Row],[Date de début]]))</f>
        <v>1</v>
      </c>
      <c r="L110" s="8"/>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row>
    <row r="111" spans="1:68" ht="50.1" customHeight="1" x14ac:dyDescent="0.2">
      <c r="A111" s="99" t="s">
        <v>162</v>
      </c>
      <c r="B111" s="105" t="s">
        <v>115</v>
      </c>
      <c r="C111" s="72"/>
      <c r="D111" s="108" t="s">
        <v>93</v>
      </c>
      <c r="E111" s="108"/>
      <c r="F111" s="73" t="s">
        <v>4</v>
      </c>
      <c r="G111" s="133">
        <v>0</v>
      </c>
      <c r="H111" s="74"/>
      <c r="I111" s="75"/>
      <c r="J111" s="75"/>
      <c r="K111" s="76">
        <f>IF(Milestones[[#This Row],[Date de début]]="",1,(Milestones[[#This Row],[Date de fin]]-Milestones[[#This Row],[Date de début]]))</f>
        <v>1</v>
      </c>
      <c r="L111" s="8"/>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row>
    <row r="112" spans="1:68" ht="50.1" customHeight="1" x14ac:dyDescent="0.2">
      <c r="A112" s="99" t="s">
        <v>162</v>
      </c>
      <c r="B112" s="105" t="s">
        <v>116</v>
      </c>
      <c r="C112" s="72"/>
      <c r="D112" s="108" t="s">
        <v>93</v>
      </c>
      <c r="E112" s="108"/>
      <c r="F112" s="73" t="s">
        <v>4</v>
      </c>
      <c r="G112" s="133">
        <v>0</v>
      </c>
      <c r="H112" s="74"/>
      <c r="I112" s="75"/>
      <c r="J112" s="75"/>
      <c r="K112" s="76">
        <f>IF(Milestones[[#This Row],[Date de début]]="",1,(Milestones[[#This Row],[Date de fin]]-Milestones[[#This Row],[Date de début]]))</f>
        <v>1</v>
      </c>
      <c r="L112" s="8"/>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row>
    <row r="113" spans="1:68" ht="50.1" customHeight="1" x14ac:dyDescent="0.2">
      <c r="A113" s="99" t="s">
        <v>162</v>
      </c>
      <c r="B113" s="88" t="s">
        <v>117</v>
      </c>
      <c r="C113" s="72"/>
      <c r="D113" s="108" t="s">
        <v>93</v>
      </c>
      <c r="E113" s="108"/>
      <c r="F113" s="73" t="s">
        <v>4</v>
      </c>
      <c r="G113" s="133">
        <v>0</v>
      </c>
      <c r="H113" s="74"/>
      <c r="I113" s="75"/>
      <c r="J113" s="75"/>
      <c r="K113" s="76">
        <f>IF(Milestones[[#This Row],[Date de début]]="",1,(Milestones[[#This Row],[Date de fin]]-Milestones[[#This Row],[Date de début]]))</f>
        <v>1</v>
      </c>
      <c r="L113" s="8"/>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row>
    <row r="114" spans="1:68" ht="50.1" customHeight="1" x14ac:dyDescent="0.2">
      <c r="A114" s="99" t="s">
        <v>162</v>
      </c>
      <c r="B114" s="105" t="s">
        <v>150</v>
      </c>
      <c r="C114" s="72"/>
      <c r="D114" s="108" t="s">
        <v>97</v>
      </c>
      <c r="E114" s="108"/>
      <c r="F114" s="73" t="s">
        <v>4</v>
      </c>
      <c r="G114" s="133">
        <v>0</v>
      </c>
      <c r="H114" s="74"/>
      <c r="I114" s="75"/>
      <c r="J114" s="75"/>
      <c r="K114" s="76">
        <f>IF(Milestones[[#This Row],[Date de début]]="",1,(Milestones[[#This Row],[Date de fin]]-Milestones[[#This Row],[Date de début]]))</f>
        <v>1</v>
      </c>
      <c r="L114" s="8"/>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row>
    <row r="115" spans="1:68" ht="50.1" customHeight="1" x14ac:dyDescent="0.2">
      <c r="A115" s="99" t="s">
        <v>162</v>
      </c>
      <c r="B115" s="105" t="s">
        <v>118</v>
      </c>
      <c r="C115" s="72"/>
      <c r="D115" s="108" t="s">
        <v>101</v>
      </c>
      <c r="E115" s="108"/>
      <c r="F115" s="73" t="s">
        <v>4</v>
      </c>
      <c r="G115" s="133">
        <v>0</v>
      </c>
      <c r="H115" s="74"/>
      <c r="I115" s="75"/>
      <c r="J115" s="75"/>
      <c r="K115" s="76">
        <f>IF(Milestones[[#This Row],[Date de début]]="",1,(Milestones[[#This Row],[Date de fin]]-Milestones[[#This Row],[Date de début]]))</f>
        <v>1</v>
      </c>
      <c r="L115" s="8"/>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row>
    <row r="116" spans="1:68" ht="50.1" customHeight="1" x14ac:dyDescent="0.2">
      <c r="A116" s="99" t="s">
        <v>162</v>
      </c>
      <c r="B116" s="88" t="s">
        <v>151</v>
      </c>
      <c r="C116" s="72"/>
      <c r="D116" s="108" t="s">
        <v>114</v>
      </c>
      <c r="E116" s="108"/>
      <c r="F116" s="73" t="s">
        <v>4</v>
      </c>
      <c r="G116" s="133">
        <v>0</v>
      </c>
      <c r="H116" s="74"/>
      <c r="I116" s="75"/>
      <c r="J116" s="75"/>
      <c r="K116" s="76">
        <f>IF(Milestones[[#This Row],[Date de début]]="",1,(Milestones[[#This Row],[Date de fin]]-Milestones[[#This Row],[Date de début]]))</f>
        <v>1</v>
      </c>
      <c r="L116" s="8"/>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row>
    <row r="117" spans="1:68" ht="50.1" customHeight="1" x14ac:dyDescent="0.2">
      <c r="A117" s="99" t="s">
        <v>162</v>
      </c>
      <c r="B117" s="105" t="s">
        <v>119</v>
      </c>
      <c r="C117" s="72"/>
      <c r="D117" s="108" t="s">
        <v>101</v>
      </c>
      <c r="E117" s="108"/>
      <c r="F117" s="73" t="s">
        <v>4</v>
      </c>
      <c r="G117" s="133">
        <v>0</v>
      </c>
      <c r="H117" s="74"/>
      <c r="I117" s="75"/>
      <c r="J117" s="75"/>
      <c r="K117" s="76">
        <f>IF(Milestones[[#This Row],[Date de début]]="",1,(Milestones[[#This Row],[Date de fin]]-Milestones[[#This Row],[Date de début]]))</f>
        <v>1</v>
      </c>
      <c r="L117" s="8"/>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row>
    <row r="118" spans="1:68" ht="50.1" customHeight="1" x14ac:dyDescent="0.2">
      <c r="A118" s="99" t="s">
        <v>162</v>
      </c>
      <c r="B118" s="88" t="s">
        <v>152</v>
      </c>
      <c r="C118" s="72"/>
      <c r="D118" s="108" t="s">
        <v>97</v>
      </c>
      <c r="E118" s="108"/>
      <c r="F118" s="73" t="s">
        <v>4</v>
      </c>
      <c r="G118" s="133">
        <v>0</v>
      </c>
      <c r="H118" s="74"/>
      <c r="I118" s="75"/>
      <c r="J118" s="75"/>
      <c r="K118" s="76">
        <f>IF(Milestones[[#This Row],[Date de début]]="",1,(Milestones[[#This Row],[Date de fin]]-Milestones[[#This Row],[Date de début]]))</f>
        <v>1</v>
      </c>
      <c r="L118" s="8"/>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row>
    <row r="119" spans="1:68" ht="50.1" customHeight="1" x14ac:dyDescent="0.2">
      <c r="A119" s="99" t="s">
        <v>163</v>
      </c>
      <c r="B119" s="89" t="s">
        <v>120</v>
      </c>
      <c r="C119" s="82"/>
      <c r="D119" s="109" t="s">
        <v>114</v>
      </c>
      <c r="E119" s="109"/>
      <c r="F119" s="83" t="s">
        <v>4</v>
      </c>
      <c r="G119" s="134">
        <v>0</v>
      </c>
      <c r="H119" s="84"/>
      <c r="I119" s="85"/>
      <c r="J119" s="85"/>
      <c r="K119" s="86">
        <f>IF(Milestones[[#This Row],[Date de début]]="",1,(Milestones[[#This Row],[Date de fin]]-Milestones[[#This Row],[Date de début]]))</f>
        <v>1</v>
      </c>
      <c r="L119" s="8"/>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row>
    <row r="120" spans="1:68" ht="50.1" customHeight="1" x14ac:dyDescent="0.2">
      <c r="A120" s="99" t="s">
        <v>163</v>
      </c>
      <c r="B120" s="89" t="s">
        <v>121</v>
      </c>
      <c r="C120" s="82"/>
      <c r="D120" s="109" t="s">
        <v>114</v>
      </c>
      <c r="E120" s="109"/>
      <c r="F120" s="83" t="s">
        <v>4</v>
      </c>
      <c r="G120" s="134">
        <v>0</v>
      </c>
      <c r="H120" s="84"/>
      <c r="I120" s="85"/>
      <c r="J120" s="85"/>
      <c r="K120" s="86">
        <f>IF(Milestones[[#This Row],[Date de début]]="",1,(Milestones[[#This Row],[Date de fin]]-Milestones[[#This Row],[Date de début]]))</f>
        <v>1</v>
      </c>
      <c r="L120" s="8"/>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row>
    <row r="121" spans="1:68" ht="50.1" customHeight="1" x14ac:dyDescent="0.2">
      <c r="A121" s="99" t="s">
        <v>163</v>
      </c>
      <c r="B121" s="89" t="s">
        <v>153</v>
      </c>
      <c r="C121" s="82"/>
      <c r="D121" s="109" t="s">
        <v>114</v>
      </c>
      <c r="E121" s="109"/>
      <c r="F121" s="83" t="s">
        <v>4</v>
      </c>
      <c r="G121" s="134">
        <v>0</v>
      </c>
      <c r="H121" s="84"/>
      <c r="I121" s="85"/>
      <c r="J121" s="85"/>
      <c r="K121" s="86">
        <f>IF(Milestones[[#This Row],[Date de début]]="",1,(Milestones[[#This Row],[Date de fin]]-Milestones[[#This Row],[Date de début]]))</f>
        <v>1</v>
      </c>
      <c r="L121" s="8"/>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row>
    <row r="122" spans="1:68" ht="50.1" customHeight="1" x14ac:dyDescent="0.2">
      <c r="A122" s="99" t="s">
        <v>163</v>
      </c>
      <c r="B122" s="89" t="s">
        <v>154</v>
      </c>
      <c r="C122" s="82"/>
      <c r="D122" s="109" t="s">
        <v>93</v>
      </c>
      <c r="E122" s="109"/>
      <c r="F122" s="83" t="s">
        <v>4</v>
      </c>
      <c r="G122" s="134">
        <v>0</v>
      </c>
      <c r="H122" s="84"/>
      <c r="I122" s="85"/>
      <c r="J122" s="85"/>
      <c r="K122" s="86">
        <f>IF(Milestones[[#This Row],[Date de début]]="",1,(Milestones[[#This Row],[Date de fin]]-Milestones[[#This Row],[Date de début]]))</f>
        <v>1</v>
      </c>
      <c r="L122" s="8"/>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row>
    <row r="123" spans="1:68" ht="50.1" customHeight="1" x14ac:dyDescent="0.2">
      <c r="A123" s="99" t="s">
        <v>163</v>
      </c>
      <c r="B123" s="89" t="s">
        <v>122</v>
      </c>
      <c r="C123" s="82"/>
      <c r="D123" s="109" t="s">
        <v>93</v>
      </c>
      <c r="E123" s="109"/>
      <c r="F123" s="83" t="s">
        <v>4</v>
      </c>
      <c r="G123" s="134">
        <v>0</v>
      </c>
      <c r="H123" s="84"/>
      <c r="I123" s="85"/>
      <c r="J123" s="85"/>
      <c r="K123" s="86">
        <f>IF(Milestones[[#This Row],[Date de début]]="",1,(Milestones[[#This Row],[Date de fin]]-Milestones[[#This Row],[Date de début]]))</f>
        <v>1</v>
      </c>
      <c r="L123" s="8"/>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row>
    <row r="124" spans="1:68" ht="50.1" customHeight="1" x14ac:dyDescent="0.2">
      <c r="A124" s="99" t="s">
        <v>163</v>
      </c>
      <c r="B124" s="89" t="s">
        <v>123</v>
      </c>
      <c r="C124" s="82"/>
      <c r="D124" s="109" t="s">
        <v>93</v>
      </c>
      <c r="E124" s="109"/>
      <c r="F124" s="83" t="s">
        <v>4</v>
      </c>
      <c r="G124" s="134">
        <v>0</v>
      </c>
      <c r="H124" s="84"/>
      <c r="I124" s="85"/>
      <c r="J124" s="85"/>
      <c r="K124" s="86">
        <f>IF(Milestones[[#This Row],[Date de début]]="",1,(Milestones[[#This Row],[Date de fin]]-Milestones[[#This Row],[Date de début]]))</f>
        <v>1</v>
      </c>
      <c r="L124" s="8"/>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row>
    <row r="125" spans="1:68" ht="50.1" customHeight="1" x14ac:dyDescent="0.2">
      <c r="A125" s="99" t="s">
        <v>163</v>
      </c>
      <c r="B125" s="89" t="s">
        <v>124</v>
      </c>
      <c r="C125" s="82"/>
      <c r="D125" s="109" t="s">
        <v>93</v>
      </c>
      <c r="E125" s="109"/>
      <c r="F125" s="83" t="s">
        <v>4</v>
      </c>
      <c r="G125" s="134">
        <v>0</v>
      </c>
      <c r="H125" s="84"/>
      <c r="I125" s="85"/>
      <c r="J125" s="85"/>
      <c r="K125" s="86">
        <f>IF(Milestones[[#This Row],[Date de début]]="",1,(Milestones[[#This Row],[Date de fin]]-Milestones[[#This Row],[Date de début]]))</f>
        <v>1</v>
      </c>
      <c r="L125" s="8"/>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row>
    <row r="126" spans="1:68" ht="50.1" customHeight="1" x14ac:dyDescent="0.2">
      <c r="A126" s="99" t="s">
        <v>163</v>
      </c>
      <c r="B126" s="89" t="s">
        <v>125</v>
      </c>
      <c r="C126" s="82"/>
      <c r="D126" s="109" t="s">
        <v>93</v>
      </c>
      <c r="E126" s="109"/>
      <c r="F126" s="83" t="s">
        <v>4</v>
      </c>
      <c r="G126" s="134">
        <v>0</v>
      </c>
      <c r="H126" s="84"/>
      <c r="I126" s="85"/>
      <c r="J126" s="85"/>
      <c r="K126" s="86">
        <f>IF(Milestones[[#This Row],[Date de début]]="",1,(Milestones[[#This Row],[Date de fin]]-Milestones[[#This Row],[Date de début]]))</f>
        <v>1</v>
      </c>
      <c r="L126" s="8"/>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row>
    <row r="127" spans="1:68" ht="50.1" customHeight="1" x14ac:dyDescent="0.2">
      <c r="A127" s="99" t="s">
        <v>163</v>
      </c>
      <c r="B127" s="89" t="s">
        <v>126</v>
      </c>
      <c r="C127" s="82"/>
      <c r="D127" s="109" t="s">
        <v>93</v>
      </c>
      <c r="E127" s="109"/>
      <c r="F127" s="83" t="s">
        <v>4</v>
      </c>
      <c r="G127" s="134">
        <v>0</v>
      </c>
      <c r="H127" s="84"/>
      <c r="I127" s="85"/>
      <c r="J127" s="85"/>
      <c r="K127" s="86">
        <f>IF(Milestones[[#This Row],[Date de début]]="",1,(Milestones[[#This Row],[Date de fin]]-Milestones[[#This Row],[Date de début]]))</f>
        <v>1</v>
      </c>
      <c r="L127" s="8"/>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row>
    <row r="128" spans="1:68" ht="50.1" customHeight="1" x14ac:dyDescent="0.2">
      <c r="A128" s="99" t="s">
        <v>163</v>
      </c>
      <c r="B128" s="89" t="s">
        <v>127</v>
      </c>
      <c r="C128" s="82"/>
      <c r="D128" s="109" t="s">
        <v>114</v>
      </c>
      <c r="E128" s="109"/>
      <c r="F128" s="83" t="s">
        <v>4</v>
      </c>
      <c r="G128" s="134">
        <v>0</v>
      </c>
      <c r="H128" s="84"/>
      <c r="I128" s="85"/>
      <c r="J128" s="85"/>
      <c r="K128" s="86">
        <f>IF(Milestones[[#This Row],[Date de début]]="",1,(Milestones[[#This Row],[Date de fin]]-Milestones[[#This Row],[Date de début]]))</f>
        <v>1</v>
      </c>
      <c r="L128" s="8"/>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row>
    <row r="129" spans="1:68" ht="50.1" customHeight="1" x14ac:dyDescent="0.2">
      <c r="A129" s="99" t="s">
        <v>164</v>
      </c>
      <c r="B129" s="121" t="s">
        <v>128</v>
      </c>
      <c r="C129" s="122"/>
      <c r="D129" s="123" t="s">
        <v>101</v>
      </c>
      <c r="E129" s="123"/>
      <c r="F129" s="124" t="s">
        <v>4</v>
      </c>
      <c r="G129" s="135">
        <v>0</v>
      </c>
      <c r="H129" s="125"/>
      <c r="I129" s="126"/>
      <c r="J129" s="126"/>
      <c r="K129" s="127">
        <f>IF(Milestones[[#This Row],[Date de début]]="",1,(Milestones[[#This Row],[Date de fin]]-Milestones[[#This Row],[Date de début]]))</f>
        <v>1</v>
      </c>
      <c r="L129" s="8"/>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row>
    <row r="130" spans="1:68" ht="50.1" customHeight="1" x14ac:dyDescent="0.2">
      <c r="A130" s="99" t="s">
        <v>164</v>
      </c>
      <c r="B130" s="121" t="s">
        <v>129</v>
      </c>
      <c r="C130" s="122"/>
      <c r="D130" s="123" t="s">
        <v>101</v>
      </c>
      <c r="E130" s="123"/>
      <c r="F130" s="124" t="s">
        <v>4</v>
      </c>
      <c r="G130" s="135">
        <v>0</v>
      </c>
      <c r="H130" s="125"/>
      <c r="I130" s="126"/>
      <c r="J130" s="126"/>
      <c r="K130" s="127">
        <f>IF(Milestones[[#This Row],[Date de début]]="",1,(Milestones[[#This Row],[Date de fin]]-Milestones[[#This Row],[Date de début]]))</f>
        <v>1</v>
      </c>
      <c r="L130" s="8"/>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row>
    <row r="131" spans="1:68" ht="50.1" customHeight="1" x14ac:dyDescent="0.2">
      <c r="A131" s="99" t="s">
        <v>164</v>
      </c>
      <c r="B131" s="121" t="s">
        <v>130</v>
      </c>
      <c r="C131" s="122"/>
      <c r="D131" s="123" t="s">
        <v>101</v>
      </c>
      <c r="E131" s="123"/>
      <c r="F131" s="124" t="s">
        <v>4</v>
      </c>
      <c r="G131" s="135">
        <v>0</v>
      </c>
      <c r="H131" s="125"/>
      <c r="I131" s="126"/>
      <c r="J131" s="126"/>
      <c r="K131" s="127">
        <f>IF(Milestones[[#This Row],[Date de début]]="",1,(Milestones[[#This Row],[Date de fin]]-Milestones[[#This Row],[Date de début]]))</f>
        <v>1</v>
      </c>
      <c r="L131" s="8"/>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row>
    <row r="132" spans="1:68" ht="50.1" customHeight="1" x14ac:dyDescent="0.2">
      <c r="A132" s="99" t="s">
        <v>164</v>
      </c>
      <c r="B132" s="121" t="s">
        <v>131</v>
      </c>
      <c r="C132" s="122"/>
      <c r="D132" s="123" t="s">
        <v>101</v>
      </c>
      <c r="E132" s="123"/>
      <c r="F132" s="124" t="s">
        <v>4</v>
      </c>
      <c r="G132" s="135">
        <v>0</v>
      </c>
      <c r="H132" s="125"/>
      <c r="I132" s="126"/>
      <c r="J132" s="126"/>
      <c r="K132" s="127">
        <f>IF(Milestones[[#This Row],[Date de début]]="",1,(Milestones[[#This Row],[Date de fin]]-Milestones[[#This Row],[Date de début]]))</f>
        <v>1</v>
      </c>
      <c r="L132" s="8"/>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row>
    <row r="133" spans="1:68" ht="50.1" customHeight="1" x14ac:dyDescent="0.2">
      <c r="A133" s="99" t="s">
        <v>164</v>
      </c>
      <c r="B133" s="121" t="s">
        <v>132</v>
      </c>
      <c r="C133" s="122"/>
      <c r="D133" s="123" t="s">
        <v>93</v>
      </c>
      <c r="E133" s="123"/>
      <c r="F133" s="124" t="s">
        <v>4</v>
      </c>
      <c r="G133" s="135">
        <v>0</v>
      </c>
      <c r="H133" s="125"/>
      <c r="I133" s="126"/>
      <c r="J133" s="126"/>
      <c r="K133" s="127">
        <f>IF(Milestones[[#This Row],[Date de début]]="",1,(Milestones[[#This Row],[Date de fin]]-Milestones[[#This Row],[Date de début]]))</f>
        <v>1</v>
      </c>
      <c r="L133" s="8"/>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row>
    <row r="134" spans="1:68" ht="50.1" customHeight="1" x14ac:dyDescent="0.2">
      <c r="A134" s="99" t="s">
        <v>164</v>
      </c>
      <c r="B134" s="121"/>
      <c r="C134" s="122"/>
      <c r="D134" s="123"/>
      <c r="E134" s="123"/>
      <c r="F134" s="124" t="s">
        <v>4</v>
      </c>
      <c r="G134" s="135">
        <v>0</v>
      </c>
      <c r="H134" s="125"/>
      <c r="I134" s="126"/>
      <c r="J134" s="126"/>
      <c r="K134" s="127">
        <f>IF(Milestones[[#This Row],[Date de début]]="",1,(Milestones[[#This Row],[Date de fin]]-Milestones[[#This Row],[Date de début]]))</f>
        <v>1</v>
      </c>
      <c r="L134" s="8"/>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row>
    <row r="135" spans="1:68" ht="50.1" customHeight="1" x14ac:dyDescent="0.2">
      <c r="A135" s="99" t="s">
        <v>164</v>
      </c>
      <c r="B135" s="121"/>
      <c r="C135" s="122"/>
      <c r="D135" s="123"/>
      <c r="E135" s="123"/>
      <c r="F135" s="124" t="s">
        <v>4</v>
      </c>
      <c r="G135" s="135">
        <v>0</v>
      </c>
      <c r="H135" s="125"/>
      <c r="I135" s="126"/>
      <c r="J135" s="126"/>
      <c r="K135" s="127">
        <f>IF(Milestones[[#This Row],[Date de début]]="",1,(Milestones[[#This Row],[Date de fin]]-Milestones[[#This Row],[Date de début]]))</f>
        <v>1</v>
      </c>
      <c r="L135" s="8"/>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row>
    <row r="136" spans="1:68" ht="50.1" customHeight="1" x14ac:dyDescent="0.2">
      <c r="A136" s="99" t="s">
        <v>164</v>
      </c>
      <c r="B136" s="121"/>
      <c r="C136" s="122"/>
      <c r="D136" s="123"/>
      <c r="E136" s="123"/>
      <c r="F136" s="124" t="s">
        <v>4</v>
      </c>
      <c r="G136" s="135">
        <v>0</v>
      </c>
      <c r="H136" s="125"/>
      <c r="I136" s="126"/>
      <c r="J136" s="126"/>
      <c r="K136" s="127">
        <f>IF(Milestones[[#This Row],[Date de début]]="",1,(Milestones[[#This Row],[Date de fin]]-Milestones[[#This Row],[Date de début]]))</f>
        <v>1</v>
      </c>
      <c r="L136" s="8"/>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row>
    <row r="137" spans="1:68" ht="50.1" customHeight="1" x14ac:dyDescent="0.2">
      <c r="A137" s="99" t="s">
        <v>164</v>
      </c>
      <c r="B137" s="121"/>
      <c r="C137" s="122"/>
      <c r="D137" s="123"/>
      <c r="E137" s="123"/>
      <c r="F137" s="124" t="s">
        <v>4</v>
      </c>
      <c r="G137" s="135">
        <v>0</v>
      </c>
      <c r="H137" s="125"/>
      <c r="I137" s="126"/>
      <c r="J137" s="126"/>
      <c r="K137" s="127">
        <f>IF(Milestones[[#This Row],[Date de début]]="",1,(Milestones[[#This Row],[Date de fin]]-Milestones[[#This Row],[Date de début]]))</f>
        <v>1</v>
      </c>
      <c r="L137" s="8"/>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row>
    <row r="138" spans="1:68" ht="50.1" customHeight="1" x14ac:dyDescent="0.2">
      <c r="A138" s="99" t="s">
        <v>164</v>
      </c>
      <c r="B138" s="121"/>
      <c r="C138" s="122"/>
      <c r="D138" s="123"/>
      <c r="E138" s="123"/>
      <c r="F138" s="124" t="s">
        <v>4</v>
      </c>
      <c r="G138" s="135">
        <v>0</v>
      </c>
      <c r="H138" s="125"/>
      <c r="I138" s="126"/>
      <c r="J138" s="126"/>
      <c r="K138" s="127">
        <f>IF(Milestones[[#This Row],[Date de début]]="",1,(Milestones[[#This Row],[Date de fin]]-Milestones[[#This Row],[Date de début]]))</f>
        <v>1</v>
      </c>
      <c r="L138" s="8"/>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row>
    <row r="139" spans="1:68" ht="50.1" customHeight="1" x14ac:dyDescent="0.2">
      <c r="A139" s="99"/>
      <c r="B139" s="70"/>
      <c r="C139" s="42"/>
      <c r="D139" s="34"/>
      <c r="E139" s="34"/>
      <c r="F139" s="41" t="s">
        <v>4</v>
      </c>
      <c r="G139" s="130">
        <v>0</v>
      </c>
      <c r="H139" s="43"/>
      <c r="I139" s="44"/>
      <c r="J139" s="44"/>
      <c r="K139" s="45">
        <f>IF(Milestones[[#This Row],[Date de début]]="",1,(Milestones[[#This Row],[Date de fin]]-Milestones[[#This Row],[Date de début]]))</f>
        <v>1</v>
      </c>
      <c r="L139" s="8"/>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row>
    <row r="140" spans="1:68" ht="50.1" customHeight="1" x14ac:dyDescent="0.2">
      <c r="A140" s="99"/>
      <c r="B140" s="70"/>
      <c r="C140" s="42"/>
      <c r="D140" s="34"/>
      <c r="E140" s="34"/>
      <c r="F140" s="41" t="s">
        <v>4</v>
      </c>
      <c r="G140" s="130">
        <v>0</v>
      </c>
      <c r="H140" s="43"/>
      <c r="I140" s="44"/>
      <c r="J140" s="44"/>
      <c r="K140" s="45">
        <f>IF(Milestones[[#This Row],[Date de début]]="",1,(Milestones[[#This Row],[Date de fin]]-Milestones[[#This Row],[Date de début]]))</f>
        <v>1</v>
      </c>
      <c r="L140" s="8"/>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row>
    <row r="141" spans="1:68" ht="50.1" customHeight="1" x14ac:dyDescent="0.2">
      <c r="A141" s="99"/>
      <c r="B141" s="70"/>
      <c r="C141" s="42"/>
      <c r="D141" s="34"/>
      <c r="E141" s="34"/>
      <c r="F141" s="41" t="s">
        <v>4</v>
      </c>
      <c r="G141" s="130">
        <v>0</v>
      </c>
      <c r="H141" s="43"/>
      <c r="I141" s="44"/>
      <c r="J141" s="44"/>
      <c r="K141" s="45">
        <f>IF(Milestones[[#This Row],[Date de début]]="",1,(Milestones[[#This Row],[Date de fin]]-Milestones[[#This Row],[Date de début]]))</f>
        <v>1</v>
      </c>
      <c r="L141" s="8"/>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row>
    <row r="142" spans="1:68" s="55" customFormat="1" ht="15.75" x14ac:dyDescent="0.2">
      <c r="A142" s="101"/>
      <c r="B142" s="48"/>
      <c r="C142" s="49"/>
      <c r="D142" s="49"/>
      <c r="E142" s="49"/>
      <c r="F142" s="46"/>
      <c r="G142" s="50"/>
      <c r="H142" s="51"/>
      <c r="I142" s="47"/>
      <c r="J142" s="52"/>
      <c r="K142" s="69"/>
      <c r="L142" s="53"/>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row>
    <row r="143" spans="1:68" ht="30" customHeight="1" x14ac:dyDescent="0.2">
      <c r="A143" s="102"/>
      <c r="B143" s="27"/>
      <c r="C143" s="9"/>
      <c r="D143" s="9"/>
      <c r="E143" s="9"/>
      <c r="F143" s="31"/>
      <c r="G143" s="31"/>
      <c r="H143" s="31"/>
      <c r="I143" s="31"/>
      <c r="J143" s="31"/>
      <c r="K143" s="31"/>
    </row>
    <row r="144" spans="1:68" ht="30" customHeight="1" x14ac:dyDescent="0.2">
      <c r="A144" s="102"/>
      <c r="B144" s="27"/>
      <c r="C144" s="9"/>
      <c r="D144" s="9"/>
      <c r="E144" s="9"/>
      <c r="F144" s="31"/>
      <c r="G144" s="31"/>
      <c r="H144" s="31"/>
      <c r="I144" s="31"/>
      <c r="J144" s="31"/>
      <c r="K144" s="31"/>
    </row>
    <row r="145" spans="1:11" ht="30" customHeight="1" x14ac:dyDescent="0.2">
      <c r="A145" s="102"/>
      <c r="B145" s="27"/>
      <c r="C145" s="9"/>
      <c r="D145" s="9"/>
      <c r="E145" s="9"/>
      <c r="F145" s="31"/>
      <c r="G145" s="31"/>
      <c r="H145" s="31"/>
      <c r="I145" s="31"/>
      <c r="J145" s="31"/>
      <c r="K145" s="31"/>
    </row>
    <row r="146" spans="1:11" ht="30" customHeight="1" x14ac:dyDescent="0.2">
      <c r="A146" s="102"/>
      <c r="B146" s="27"/>
      <c r="C146" s="9"/>
      <c r="D146" s="9"/>
      <c r="E146" s="9"/>
      <c r="F146" s="31"/>
      <c r="G146" s="31"/>
      <c r="H146" s="31"/>
      <c r="I146" s="31"/>
      <c r="J146" s="31"/>
      <c r="K146" s="31"/>
    </row>
    <row r="147" spans="1:11" ht="30" customHeight="1" x14ac:dyDescent="0.2">
      <c r="A147" s="102"/>
      <c r="B147" s="27"/>
      <c r="C147" s="9"/>
      <c r="D147" s="9"/>
      <c r="E147" s="9"/>
      <c r="F147" s="31"/>
      <c r="G147" s="31"/>
      <c r="H147" s="31"/>
      <c r="I147" s="31"/>
      <c r="J147" s="31"/>
      <c r="K147" s="31"/>
    </row>
    <row r="148" spans="1:11" ht="30" customHeight="1" x14ac:dyDescent="0.2">
      <c r="A148" s="102"/>
      <c r="B148" s="27"/>
      <c r="C148" s="9"/>
      <c r="D148" s="9"/>
      <c r="E148" s="9"/>
      <c r="F148" s="31"/>
      <c r="G148" s="31"/>
      <c r="H148" s="31"/>
      <c r="I148" s="31"/>
      <c r="J148" s="31"/>
      <c r="K148" s="31"/>
    </row>
    <row r="149" spans="1:11" ht="30" customHeight="1" x14ac:dyDescent="0.2">
      <c r="A149" s="102"/>
      <c r="B149" s="27"/>
      <c r="C149" s="9"/>
      <c r="D149" s="9"/>
      <c r="E149" s="9"/>
      <c r="F149" s="31"/>
      <c r="G149" s="31"/>
      <c r="H149" s="31"/>
      <c r="I149" s="31"/>
      <c r="J149" s="31"/>
      <c r="K149" s="31"/>
    </row>
    <row r="150" spans="1:11" ht="30" customHeight="1" x14ac:dyDescent="0.2">
      <c r="A150" s="102"/>
      <c r="B150" s="27"/>
      <c r="C150" s="9"/>
      <c r="D150" s="9"/>
      <c r="E150" s="9"/>
      <c r="F150" s="31"/>
      <c r="G150" s="31"/>
      <c r="H150" s="31"/>
      <c r="I150" s="31"/>
      <c r="J150" s="31"/>
      <c r="K150" s="31"/>
    </row>
    <row r="151" spans="1:11" ht="30" customHeight="1" x14ac:dyDescent="0.2">
      <c r="A151" s="102"/>
      <c r="B151" s="27"/>
      <c r="C151" s="9"/>
      <c r="D151" s="9"/>
      <c r="E151" s="9"/>
      <c r="F151" s="31"/>
      <c r="G151" s="31"/>
      <c r="H151" s="31"/>
      <c r="I151" s="31"/>
      <c r="J151" s="31"/>
      <c r="K151" s="31"/>
    </row>
    <row r="152" spans="1:11" ht="30" customHeight="1" x14ac:dyDescent="0.2">
      <c r="B152" s="27"/>
      <c r="C152" s="9"/>
      <c r="D152" s="9"/>
      <c r="E152" s="9"/>
      <c r="F152" s="31"/>
      <c r="G152" s="31"/>
      <c r="H152" s="31"/>
      <c r="I152" s="31"/>
      <c r="J152" s="31"/>
      <c r="K152" s="31"/>
    </row>
    <row r="153" spans="1:11" ht="30" customHeight="1" x14ac:dyDescent="0.2">
      <c r="B153" s="27"/>
      <c r="C153" s="9"/>
      <c r="D153" s="9"/>
      <c r="E153" s="9"/>
      <c r="F153" s="31"/>
      <c r="G153" s="31"/>
      <c r="H153" s="31"/>
      <c r="I153" s="31"/>
      <c r="J153" s="31"/>
      <c r="K153" s="31"/>
    </row>
    <row r="154" spans="1:11" ht="30" customHeight="1" x14ac:dyDescent="0.2">
      <c r="B154" s="27"/>
      <c r="C154" s="9"/>
      <c r="D154" s="9"/>
      <c r="E154" s="9"/>
      <c r="F154" s="31"/>
      <c r="G154" s="31"/>
      <c r="H154" s="31"/>
      <c r="I154" s="31"/>
      <c r="J154" s="31"/>
      <c r="K154" s="31"/>
    </row>
    <row r="155" spans="1:11" ht="30" customHeight="1" x14ac:dyDescent="0.2">
      <c r="B155" s="27"/>
      <c r="C155" s="9"/>
      <c r="D155" s="9"/>
      <c r="E155" s="9"/>
      <c r="F155" s="31"/>
      <c r="G155" s="31"/>
      <c r="H155" s="31"/>
      <c r="I155" s="31"/>
      <c r="J155" s="31"/>
      <c r="K155" s="31"/>
    </row>
    <row r="156" spans="1:11" ht="30" customHeight="1" x14ac:dyDescent="0.2">
      <c r="B156" s="27"/>
      <c r="C156" s="9"/>
      <c r="D156" s="9"/>
      <c r="E156" s="9"/>
      <c r="F156" s="31"/>
      <c r="G156" s="31"/>
      <c r="H156" s="31"/>
      <c r="I156" s="31"/>
      <c r="J156" s="31"/>
      <c r="K156" s="31"/>
    </row>
    <row r="157" spans="1:11" ht="30" customHeight="1" x14ac:dyDescent="0.2">
      <c r="B157" s="27"/>
      <c r="C157" s="9"/>
      <c r="D157" s="9"/>
      <c r="E157" s="9"/>
      <c r="F157" s="31"/>
      <c r="G157" s="31"/>
      <c r="H157" s="31"/>
      <c r="I157" s="31"/>
      <c r="J157" s="31"/>
      <c r="K157" s="31"/>
    </row>
    <row r="158" spans="1:11" ht="30" customHeight="1" x14ac:dyDescent="0.2">
      <c r="G158" s="22"/>
      <c r="H158" s="22"/>
      <c r="I158" s="22"/>
      <c r="J158" s="22"/>
      <c r="K158" s="22"/>
    </row>
  </sheetData>
  <autoFilter ref="A7:A138"/>
  <mergeCells count="2">
    <mergeCell ref="A5:L6"/>
    <mergeCell ref="A1:BP1"/>
  </mergeCells>
  <conditionalFormatting sqref="G7:H8 G21:G23 G31 G15 G9 G139:G140 G72:G87 G11:G13 G142">
    <cfRule type="dataBar" priority="88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M47:BP47 M29:BP31 M139:BP140 M72:BP87 M5:BP9 M11:BP23 M142:BP142 M89:BP96">
    <cfRule type="expression" dxfId="114" priority="971">
      <formula>AND(TODAY()&gt;=M$5,TODAY()&lt;N$5)</formula>
    </cfRule>
  </conditionalFormatting>
  <conditionalFormatting sqref="M4:AQ4">
    <cfRule type="expression" dxfId="113" priority="887">
      <formula>M$5&lt;=EOMONTH($M$5,0)</formula>
    </cfRule>
  </conditionalFormatting>
  <conditionalFormatting sqref="N4:BP4">
    <cfRule type="expression" dxfId="112" priority="883">
      <formula>AND(N$5&lt;=EOMONTH($M$5,2),N$5&gt;EOMONTH($M$5,0),N$5&gt;EOMONTH($M$5,1))</formula>
    </cfRule>
  </conditionalFormatting>
  <conditionalFormatting sqref="M4:BP4">
    <cfRule type="expression" dxfId="111" priority="882">
      <formula>AND(M$5&lt;=EOMONTH($M$5,1),M$5&gt;EOMONTH($M$5,0))</formula>
    </cfRule>
  </conditionalFormatting>
  <conditionalFormatting sqref="M142:BP142">
    <cfRule type="expression" dxfId="110" priority="1344" stopIfTrue="1">
      <formula>AND(#REF!="Low Risk",M$5&gt;=#REF!-#REF!+1,M$5&lt;=#REF!)</formula>
    </cfRule>
    <cfRule type="expression" dxfId="109" priority="1345" stopIfTrue="1">
      <formula>AND(#REF!="High Risk",M$5&gt;=#REF!-#REF!+1,M$5&lt;=#REF!)</formula>
    </cfRule>
    <cfRule type="expression" dxfId="108" priority="1346" stopIfTrue="1">
      <formula>AND(#REF!="On Track",M$5&gt;=#REF!-#REF!+1,M$5&lt;=#REF!)</formula>
    </cfRule>
    <cfRule type="expression" dxfId="107" priority="1347" stopIfTrue="1">
      <formula>AND(#REF!="Med Risk",M$5&gt;=#REF!-#REF!+1,M$5&lt;=#REF!)</formula>
    </cfRule>
    <cfRule type="expression" dxfId="106" priority="1348" stopIfTrue="1">
      <formula>AND(LEN(#REF!)=0,M$5&gt;=#REF!-#REF!+1,M$5&lt;=#REF!)</formula>
    </cfRule>
  </conditionalFormatting>
  <conditionalFormatting sqref="G16">
    <cfRule type="dataBar" priority="712">
      <dataBar>
        <cfvo type="num" val="0"/>
        <cfvo type="num" val="1"/>
        <color theme="0" tint="-0.249977111117893"/>
      </dataBar>
      <extLst>
        <ext xmlns:x14="http://schemas.microsoft.com/office/spreadsheetml/2009/9/main" uri="{B025F937-C7B1-47D3-B67F-A62EFF666E3E}">
          <x14:id>{6A7D723C-4E4E-4263-8EFE-0070907D2D3B}</x14:id>
        </ext>
      </extLst>
    </cfRule>
  </conditionalFormatting>
  <conditionalFormatting sqref="G17">
    <cfRule type="dataBar" priority="704">
      <dataBar>
        <cfvo type="num" val="0"/>
        <cfvo type="num" val="1"/>
        <color theme="0" tint="-0.249977111117893"/>
      </dataBar>
      <extLst>
        <ext xmlns:x14="http://schemas.microsoft.com/office/spreadsheetml/2009/9/main" uri="{B025F937-C7B1-47D3-B67F-A62EFF666E3E}">
          <x14:id>{1834ADCE-E09D-4B43-AE69-3F82860E6E1D}</x14:id>
        </ext>
      </extLst>
    </cfRule>
  </conditionalFormatting>
  <conditionalFormatting sqref="G18">
    <cfRule type="dataBar" priority="696">
      <dataBar>
        <cfvo type="num" val="0"/>
        <cfvo type="num" val="1"/>
        <color theme="0" tint="-0.249977111117893"/>
      </dataBar>
      <extLst>
        <ext xmlns:x14="http://schemas.microsoft.com/office/spreadsheetml/2009/9/main" uri="{B025F937-C7B1-47D3-B67F-A62EFF666E3E}">
          <x14:id>{4CB0C77C-BF84-4C67-96E0-BEE107637778}</x14:id>
        </ext>
      </extLst>
    </cfRule>
  </conditionalFormatting>
  <conditionalFormatting sqref="G19">
    <cfRule type="dataBar" priority="688">
      <dataBar>
        <cfvo type="num" val="0"/>
        <cfvo type="num" val="1"/>
        <color theme="0" tint="-0.249977111117893"/>
      </dataBar>
      <extLst>
        <ext xmlns:x14="http://schemas.microsoft.com/office/spreadsheetml/2009/9/main" uri="{B025F937-C7B1-47D3-B67F-A62EFF666E3E}">
          <x14:id>{75D20A16-41D9-44F0-BE03-3F3EFF7F7142}</x14:id>
        </ext>
      </extLst>
    </cfRule>
  </conditionalFormatting>
  <conditionalFormatting sqref="G20">
    <cfRule type="dataBar" priority="680">
      <dataBar>
        <cfvo type="num" val="0"/>
        <cfvo type="num" val="1"/>
        <color theme="0" tint="-0.249977111117893"/>
      </dataBar>
      <extLst>
        <ext xmlns:x14="http://schemas.microsoft.com/office/spreadsheetml/2009/9/main" uri="{B025F937-C7B1-47D3-B67F-A62EFF666E3E}">
          <x14:id>{E1FFF44B-EC5A-460D-B0C7-6B23C28F2306}</x14:id>
        </ext>
      </extLst>
    </cfRule>
  </conditionalFormatting>
  <conditionalFormatting sqref="G29">
    <cfRule type="dataBar" priority="672">
      <dataBar>
        <cfvo type="num" val="0"/>
        <cfvo type="num" val="1"/>
        <color theme="0" tint="-0.249977111117893"/>
      </dataBar>
      <extLst>
        <ext xmlns:x14="http://schemas.microsoft.com/office/spreadsheetml/2009/9/main" uri="{B025F937-C7B1-47D3-B67F-A62EFF666E3E}">
          <x14:id>{DE1416B0-BD1A-4CEC-8FF8-FFF22C8AEAF8}</x14:id>
        </ext>
      </extLst>
    </cfRule>
  </conditionalFormatting>
  <conditionalFormatting sqref="G30">
    <cfRule type="dataBar" priority="664">
      <dataBar>
        <cfvo type="num" val="0"/>
        <cfvo type="num" val="1"/>
        <color theme="0" tint="-0.249977111117893"/>
      </dataBar>
      <extLst>
        <ext xmlns:x14="http://schemas.microsoft.com/office/spreadsheetml/2009/9/main" uri="{B025F937-C7B1-47D3-B67F-A62EFF666E3E}">
          <x14:id>{2AB8D3BE-6424-48D1-A7BD-81553FDFE9E7}</x14:id>
        </ext>
      </extLst>
    </cfRule>
  </conditionalFormatting>
  <conditionalFormatting sqref="G14">
    <cfRule type="dataBar" priority="656">
      <dataBar>
        <cfvo type="num" val="0"/>
        <cfvo type="num" val="1"/>
        <color theme="0" tint="-0.249977111117893"/>
      </dataBar>
      <extLst>
        <ext xmlns:x14="http://schemas.microsoft.com/office/spreadsheetml/2009/9/main" uri="{B025F937-C7B1-47D3-B67F-A62EFF666E3E}">
          <x14:id>{B77734F0-63CA-42D5-A907-6BD72C7936B7}</x14:id>
        </ext>
      </extLst>
    </cfRule>
  </conditionalFormatting>
  <conditionalFormatting sqref="M8:BP9 M11:BP87 M139:BP140 M89:BP128">
    <cfRule type="expression" dxfId="105" priority="1574" stopIfTrue="1">
      <formula>AND($F8="Delayed",M$5&gt;=$I8-$K8+1,M$5&lt;=$I8)</formula>
    </cfRule>
    <cfRule type="expression" dxfId="104" priority="1575" stopIfTrue="1">
      <formula>AND($F8="Late",M$5&gt;=$I8-$K8+1,M$5&lt;=$I8)</formula>
    </cfRule>
    <cfRule type="expression" dxfId="103" priority="1576" stopIfTrue="1">
      <formula>AND($F8="Not Started",M$5&gt;=$I8-$K8+1,M$5&lt;=$I8)</formula>
    </cfRule>
    <cfRule type="expression" dxfId="102" priority="1577" stopIfTrue="1">
      <formula>AND($F8="On Track",M$5&gt;=$I8-$K8+1,M$5&lt;=$I8)</formula>
    </cfRule>
    <cfRule type="expression" dxfId="101" priority="1578" stopIfTrue="1">
      <formula>AND($F8="Complete",M$5&gt;=$I8-$K8+1,M$5&lt;=$I8)</formula>
    </cfRule>
  </conditionalFormatting>
  <conditionalFormatting sqref="G32:G45">
    <cfRule type="dataBar" priority="596">
      <dataBar>
        <cfvo type="num" val="0"/>
        <cfvo type="num" val="1"/>
        <color theme="0" tint="-0.249977111117893"/>
      </dataBar>
      <extLst>
        <ext xmlns:x14="http://schemas.microsoft.com/office/spreadsheetml/2009/9/main" uri="{B025F937-C7B1-47D3-B67F-A62EFF666E3E}">
          <x14:id>{88A37522-0814-4590-BCD7-86AEC94F0B9F}</x14:id>
        </ext>
      </extLst>
    </cfRule>
  </conditionalFormatting>
  <conditionalFormatting sqref="M32:BP46">
    <cfRule type="expression" dxfId="100" priority="597">
      <formula>AND(TODAY()&gt;=M$5,TODAY()&lt;N$5)</formula>
    </cfRule>
  </conditionalFormatting>
  <conditionalFormatting sqref="G46">
    <cfRule type="dataBar" priority="583">
      <dataBar>
        <cfvo type="num" val="0"/>
        <cfvo type="num" val="1"/>
        <color theme="0" tint="-0.249977111117893"/>
      </dataBar>
      <extLst>
        <ext xmlns:x14="http://schemas.microsoft.com/office/spreadsheetml/2009/9/main" uri="{B025F937-C7B1-47D3-B67F-A62EFF666E3E}">
          <x14:id>{A5429255-FD71-491D-97B7-EABBEC32E60E}</x14:id>
        </ext>
      </extLst>
    </cfRule>
  </conditionalFormatting>
  <conditionalFormatting sqref="G47">
    <cfRule type="dataBar" priority="570">
      <dataBar>
        <cfvo type="num" val="0"/>
        <cfvo type="num" val="1"/>
        <color theme="0" tint="-0.249977111117893"/>
      </dataBar>
      <extLst>
        <ext xmlns:x14="http://schemas.microsoft.com/office/spreadsheetml/2009/9/main" uri="{B025F937-C7B1-47D3-B67F-A62EFF666E3E}">
          <x14:id>{2CF0B140-44F8-4D77-9B57-76E4A732613F}</x14:id>
        </ext>
      </extLst>
    </cfRule>
  </conditionalFormatting>
  <conditionalFormatting sqref="M48:BP70">
    <cfRule type="expression" dxfId="99" priority="547">
      <formula>AND(TODAY()&gt;=M$5,TODAY()&lt;N$5)</formula>
    </cfRule>
  </conditionalFormatting>
  <conditionalFormatting sqref="G48:G70 G89:G96">
    <cfRule type="dataBar" priority="540">
      <dataBar>
        <cfvo type="num" val="0"/>
        <cfvo type="num" val="1"/>
        <color theme="0" tint="-0.249977111117893"/>
      </dataBar>
      <extLst>
        <ext xmlns:x14="http://schemas.microsoft.com/office/spreadsheetml/2009/9/main" uri="{B025F937-C7B1-47D3-B67F-A62EFF666E3E}">
          <x14:id>{31B9CA5A-7338-417D-B552-5130382FB1FD}</x14:id>
        </ext>
      </extLst>
    </cfRule>
  </conditionalFormatting>
  <conditionalFormatting sqref="M97:BP115">
    <cfRule type="expression" dxfId="98" priority="488">
      <formula>AND(TODAY()&gt;=M$5,TODAY()&lt;N$5)</formula>
    </cfRule>
  </conditionalFormatting>
  <conditionalFormatting sqref="G97:G115">
    <cfRule type="dataBar" priority="481">
      <dataBar>
        <cfvo type="num" val="0"/>
        <cfvo type="num" val="1"/>
        <color theme="0" tint="-0.249977111117893"/>
      </dataBar>
      <extLst>
        <ext xmlns:x14="http://schemas.microsoft.com/office/spreadsheetml/2009/9/main" uri="{B025F937-C7B1-47D3-B67F-A62EFF666E3E}">
          <x14:id>{FEB9D364-631E-4976-94F8-CFEA2C91C6F2}</x14:id>
        </ext>
      </extLst>
    </cfRule>
  </conditionalFormatting>
  <conditionalFormatting sqref="M116:BP126">
    <cfRule type="expression" dxfId="97" priority="464">
      <formula>AND(TODAY()&gt;=M$5,TODAY()&lt;N$5)</formula>
    </cfRule>
  </conditionalFormatting>
  <conditionalFormatting sqref="G116:G126">
    <cfRule type="dataBar" priority="457">
      <dataBar>
        <cfvo type="num" val="0"/>
        <cfvo type="num" val="1"/>
        <color theme="0" tint="-0.249977111117893"/>
      </dataBar>
      <extLst>
        <ext xmlns:x14="http://schemas.microsoft.com/office/spreadsheetml/2009/9/main" uri="{B025F937-C7B1-47D3-B67F-A62EFF666E3E}">
          <x14:id>{676CDA27-56CC-439D-BFCF-F9B2D2F6D809}</x14:id>
        </ext>
      </extLst>
    </cfRule>
  </conditionalFormatting>
  <conditionalFormatting sqref="M127:BP128">
    <cfRule type="expression" dxfId="96" priority="408">
      <formula>AND(TODAY()&gt;=M$5,TODAY()&lt;N$5)</formula>
    </cfRule>
  </conditionalFormatting>
  <conditionalFormatting sqref="G127:G128">
    <cfRule type="dataBar" priority="401">
      <dataBar>
        <cfvo type="num" val="0"/>
        <cfvo type="num" val="1"/>
        <color theme="0" tint="-0.249977111117893"/>
      </dataBar>
      <extLst>
        <ext xmlns:x14="http://schemas.microsoft.com/office/spreadsheetml/2009/9/main" uri="{B025F937-C7B1-47D3-B67F-A62EFF666E3E}">
          <x14:id>{C375A3B2-A879-45A4-915E-74EF86DE6AED}</x14:id>
        </ext>
      </extLst>
    </cfRule>
  </conditionalFormatting>
  <conditionalFormatting sqref="G24:G28">
    <cfRule type="dataBar" priority="349">
      <dataBar>
        <cfvo type="num" val="0"/>
        <cfvo type="num" val="1"/>
        <color theme="0" tint="-0.249977111117893"/>
      </dataBar>
      <extLst>
        <ext xmlns:x14="http://schemas.microsoft.com/office/spreadsheetml/2009/9/main" uri="{B025F937-C7B1-47D3-B67F-A62EFF666E3E}">
          <x14:id>{E093608D-56F8-407B-94A0-695AD4EBB85C}</x14:id>
        </ext>
      </extLst>
    </cfRule>
  </conditionalFormatting>
  <conditionalFormatting sqref="M24:BP28">
    <cfRule type="expression" dxfId="95" priority="350">
      <formula>AND(TODAY()&gt;=M$5,TODAY()&lt;N$5)</formula>
    </cfRule>
  </conditionalFormatting>
  <conditionalFormatting sqref="M71:BP71">
    <cfRule type="expression" dxfId="94" priority="271">
      <formula>AND(TODAY()&gt;=M$5,TODAY()&lt;N$5)</formula>
    </cfRule>
  </conditionalFormatting>
  <conditionalFormatting sqref="G71">
    <cfRule type="dataBar" priority="264">
      <dataBar>
        <cfvo type="num" val="0"/>
        <cfvo type="num" val="1"/>
        <color theme="0" tint="-0.249977111117893"/>
      </dataBar>
      <extLst>
        <ext xmlns:x14="http://schemas.microsoft.com/office/spreadsheetml/2009/9/main" uri="{B025F937-C7B1-47D3-B67F-A62EFF666E3E}">
          <x14:id>{6B5014BC-F920-455D-9A6A-96FB5AF6EB9D}</x14:id>
        </ext>
      </extLst>
    </cfRule>
  </conditionalFormatting>
  <conditionalFormatting sqref="F1:F9 F142:F1048576">
    <cfRule type="containsText" dxfId="93" priority="135" operator="containsText" text="Complete">
      <formula>NOT(ISERROR(SEARCH("Complete",F1)))</formula>
    </cfRule>
    <cfRule type="containsText" dxfId="92" priority="136" operator="containsText" text="Late">
      <formula>NOT(ISERROR(SEARCH("Late",F1)))</formula>
    </cfRule>
    <cfRule type="containsText" dxfId="91" priority="137" operator="containsText" text="Delayed">
      <formula>NOT(ISERROR(SEARCH("Delayed",F1)))</formula>
    </cfRule>
    <cfRule type="containsText" dxfId="90" priority="138" operator="containsText" text="On track">
      <formula>NOT(ISERROR(SEARCH("On track",F1)))</formula>
    </cfRule>
    <cfRule type="containsText" dxfId="89" priority="139" operator="containsText" text="Not started">
      <formula>NOT(ISERROR(SEARCH("Not started",F1)))</formula>
    </cfRule>
  </conditionalFormatting>
  <conditionalFormatting sqref="H3:H4">
    <cfRule type="containsText" dxfId="88" priority="130" operator="containsText" text="Complete">
      <formula>NOT(ISERROR(SEARCH("Complete",H3)))</formula>
    </cfRule>
    <cfRule type="containsText" dxfId="87" priority="131" operator="containsText" text="Late">
      <formula>NOT(ISERROR(SEARCH("Late",H3)))</formula>
    </cfRule>
    <cfRule type="containsText" dxfId="86" priority="132" operator="containsText" text="Delayed">
      <formula>NOT(ISERROR(SEARCH("Delayed",H3)))</formula>
    </cfRule>
    <cfRule type="containsText" dxfId="85" priority="133" operator="containsText" text="On track">
      <formula>NOT(ISERROR(SEARCH("On track",H3)))</formula>
    </cfRule>
    <cfRule type="containsText" dxfId="84" priority="134" operator="containsText" text="Not started">
      <formula>NOT(ISERROR(SEARCH("Not started",H3)))</formula>
    </cfRule>
  </conditionalFormatting>
  <conditionalFormatting sqref="G10">
    <cfRule type="dataBar" priority="122">
      <dataBar>
        <cfvo type="num" val="0"/>
        <cfvo type="num" val="1"/>
        <color theme="0" tint="-0.249977111117893"/>
      </dataBar>
      <extLst>
        <ext xmlns:x14="http://schemas.microsoft.com/office/spreadsheetml/2009/9/main" uri="{B025F937-C7B1-47D3-B67F-A62EFF666E3E}">
          <x14:id>{3D50D0C5-E2E8-4F7D-B816-C0BB9EC42318}</x14:id>
        </ext>
      </extLst>
    </cfRule>
  </conditionalFormatting>
  <conditionalFormatting sqref="M10:BP10">
    <cfRule type="expression" dxfId="83" priority="123">
      <formula>AND(TODAY()&gt;=M$5,TODAY()&lt;N$5)</formula>
    </cfRule>
  </conditionalFormatting>
  <conditionalFormatting sqref="M10:BP10">
    <cfRule type="expression" dxfId="82" priority="124" stopIfTrue="1">
      <formula>AND($F10="Delayed",M$5&gt;=$I10-$K10+1,M$5&lt;=$I10)</formula>
    </cfRule>
    <cfRule type="expression" dxfId="81" priority="125" stopIfTrue="1">
      <formula>AND($F10="Late",M$5&gt;=$I10-$K10+1,M$5&lt;=$I10)</formula>
    </cfRule>
    <cfRule type="expression" dxfId="80" priority="126" stopIfTrue="1">
      <formula>AND($F10="Not Started",M$5&gt;=$I10-$K10+1,M$5&lt;=$I10)</formula>
    </cfRule>
    <cfRule type="expression" dxfId="79" priority="127" stopIfTrue="1">
      <formula>AND($F10="On Track",M$5&gt;=$I10-$K10+1,M$5&lt;=$I10)</formula>
    </cfRule>
    <cfRule type="expression" dxfId="78" priority="128" stopIfTrue="1">
      <formula>AND($F10="Complete",M$5&gt;=$I10-$K10+1,M$5&lt;=$I10)</formula>
    </cfRule>
  </conditionalFormatting>
  <conditionalFormatting sqref="F10">
    <cfRule type="containsText" dxfId="77" priority="101" operator="containsText" text="Complete">
      <formula>NOT(ISERROR(SEARCH("Complete",F10)))</formula>
    </cfRule>
    <cfRule type="containsText" dxfId="76" priority="102" operator="containsText" text="Late">
      <formula>NOT(ISERROR(SEARCH("Late",F10)))</formula>
    </cfRule>
    <cfRule type="containsText" dxfId="75" priority="103" operator="containsText" text="Delayed">
      <formula>NOT(ISERROR(SEARCH("Delayed",F10)))</formula>
    </cfRule>
    <cfRule type="containsText" dxfId="74" priority="104" operator="containsText" text="On track">
      <formula>NOT(ISERROR(SEARCH("On track",F10)))</formula>
    </cfRule>
    <cfRule type="containsText" dxfId="73" priority="105" operator="containsText" text="Not started">
      <formula>NOT(ISERROR(SEARCH("Not started",F10)))</formula>
    </cfRule>
  </conditionalFormatting>
  <conditionalFormatting sqref="F139:F140 F89:F128 F10:F87">
    <cfRule type="containsText" dxfId="72" priority="92" operator="containsText" text="Complete">
      <formula>NOT(ISERROR(SEARCH("Complete",F10)))</formula>
    </cfRule>
    <cfRule type="containsText" dxfId="71" priority="93" operator="containsText" text="Late">
      <formula>NOT(ISERROR(SEARCH("Late",F10)))</formula>
    </cfRule>
    <cfRule type="containsText" dxfId="70" priority="94" operator="containsText" text="Delayed">
      <formula>NOT(ISERROR(SEARCH("Delayed",F10)))</formula>
    </cfRule>
    <cfRule type="containsText" dxfId="69" priority="95" operator="containsText" text="On track">
      <formula>NOT(ISERROR(SEARCH("On track",F10)))</formula>
    </cfRule>
    <cfRule type="containsText" dxfId="68" priority="96" operator="containsText" text="Not started">
      <formula>NOT(ISERROR(SEARCH("Not started",F10)))</formula>
    </cfRule>
  </conditionalFormatting>
  <conditionalFormatting sqref="G141">
    <cfRule type="dataBar" priority="84">
      <dataBar>
        <cfvo type="num" val="0"/>
        <cfvo type="num" val="1"/>
        <color theme="0" tint="-0.249977111117893"/>
      </dataBar>
      <extLst>
        <ext xmlns:x14="http://schemas.microsoft.com/office/spreadsheetml/2009/9/main" uri="{B025F937-C7B1-47D3-B67F-A62EFF666E3E}">
          <x14:id>{F7BA6F91-05F3-4B99-9B9A-0A20B8A2B2A1}</x14:id>
        </ext>
      </extLst>
    </cfRule>
  </conditionalFormatting>
  <conditionalFormatting sqref="M141:BP141">
    <cfRule type="expression" dxfId="67" priority="85">
      <formula>AND(TODAY()&gt;=M$5,TODAY()&lt;N$5)</formula>
    </cfRule>
  </conditionalFormatting>
  <conditionalFormatting sqref="M141:BP141">
    <cfRule type="expression" dxfId="66" priority="86" stopIfTrue="1">
      <formula>AND($F141="Delayed",M$5&gt;=$I141-$K141+1,M$5&lt;=$I141)</formula>
    </cfRule>
    <cfRule type="expression" dxfId="65" priority="87" stopIfTrue="1">
      <formula>AND($F141="Late",M$5&gt;=$I141-$K141+1,M$5&lt;=$I141)</formula>
    </cfRule>
    <cfRule type="expression" dxfId="64" priority="88" stopIfTrue="1">
      <formula>AND($F141="Not Started",M$5&gt;=$I141-$K141+1,M$5&lt;=$I141)</formula>
    </cfRule>
    <cfRule type="expression" dxfId="63" priority="89" stopIfTrue="1">
      <formula>AND($F141="On Track",M$5&gt;=$I141-$K141+1,M$5&lt;=$I141)</formula>
    </cfRule>
    <cfRule type="expression" dxfId="62" priority="90" stopIfTrue="1">
      <formula>AND($F141="Complete",M$5&gt;=$I141-$K141+1,M$5&lt;=$I141)</formula>
    </cfRule>
  </conditionalFormatting>
  <conditionalFormatting sqref="A141">
    <cfRule type="containsText" dxfId="61" priority="80" operator="containsText" text="CM-Program">
      <formula>NOT(ISERROR(SEARCH("CM-Program",A141)))</formula>
    </cfRule>
    <cfRule type="containsText" dxfId="60" priority="81" operator="containsText" text="CM-Communication">
      <formula>NOT(ISERROR(SEARCH("CM-Communication",A141)))</formula>
    </cfRule>
    <cfRule type="containsText" dxfId="59" priority="82" operator="containsText" text="CM-Training">
      <formula>NOT(ISERROR(SEARCH("CM-Training",A141)))</formula>
    </cfRule>
    <cfRule type="containsText" dxfId="58" priority="83" operator="containsText" text="CM-Engagement">
      <formula>NOT(ISERROR(SEARCH("CM-Engagement",A141)))</formula>
    </cfRule>
  </conditionalFormatting>
  <conditionalFormatting sqref="F141">
    <cfRule type="containsText" dxfId="57" priority="75" operator="containsText" text="Complete">
      <formula>NOT(ISERROR(SEARCH("Complete",F141)))</formula>
    </cfRule>
    <cfRule type="containsText" dxfId="56" priority="76" operator="containsText" text="Late">
      <formula>NOT(ISERROR(SEARCH("Late",F141)))</formula>
    </cfRule>
    <cfRule type="containsText" dxfId="55" priority="77" operator="containsText" text="Delayed">
      <formula>NOT(ISERROR(SEARCH("Delayed",F141)))</formula>
    </cfRule>
    <cfRule type="containsText" dxfId="54" priority="78" operator="containsText" text="On track">
      <formula>NOT(ISERROR(SEARCH("On track",F141)))</formula>
    </cfRule>
    <cfRule type="containsText" dxfId="53" priority="79" operator="containsText" text="Not started">
      <formula>NOT(ISERROR(SEARCH("Not started",F141)))</formula>
    </cfRule>
  </conditionalFormatting>
  <conditionalFormatting sqref="M129:BP129">
    <cfRule type="expression" dxfId="52" priority="70" stopIfTrue="1">
      <formula>AND($F129="Delayed",M$5&gt;=$I129-$K129+1,M$5&lt;=$I129)</formula>
    </cfRule>
    <cfRule type="expression" dxfId="51" priority="71" stopIfTrue="1">
      <formula>AND($F129="Late",M$5&gt;=$I129-$K129+1,M$5&lt;=$I129)</formula>
    </cfRule>
    <cfRule type="expression" dxfId="50" priority="72" stopIfTrue="1">
      <formula>AND($F129="Not Started",M$5&gt;=$I129-$K129+1,M$5&lt;=$I129)</formula>
    </cfRule>
    <cfRule type="expression" dxfId="49" priority="73" stopIfTrue="1">
      <formula>AND($F129="On Track",M$5&gt;=$I129-$K129+1,M$5&lt;=$I129)</formula>
    </cfRule>
    <cfRule type="expression" dxfId="48" priority="74" stopIfTrue="1">
      <formula>AND($F129="Complete",M$5&gt;=$I129-$K129+1,M$5&lt;=$I129)</formula>
    </cfRule>
  </conditionalFormatting>
  <conditionalFormatting sqref="M129:BP129">
    <cfRule type="expression" dxfId="47" priority="68">
      <formula>AND(TODAY()&gt;=M$5,TODAY()&lt;N$5)</formula>
    </cfRule>
  </conditionalFormatting>
  <conditionalFormatting sqref="G129">
    <cfRule type="dataBar" priority="67">
      <dataBar>
        <cfvo type="num" val="0"/>
        <cfvo type="num" val="1"/>
        <color theme="0" tint="-0.249977111117893"/>
      </dataBar>
      <extLst>
        <ext xmlns:x14="http://schemas.microsoft.com/office/spreadsheetml/2009/9/main" uri="{B025F937-C7B1-47D3-B67F-A62EFF666E3E}">
          <x14:id>{FEC46F06-1AA3-422E-9C45-859CF46F3546}</x14:id>
        </ext>
      </extLst>
    </cfRule>
  </conditionalFormatting>
  <conditionalFormatting sqref="F129">
    <cfRule type="containsText" dxfId="46" priority="58" operator="containsText" text="Complete">
      <formula>NOT(ISERROR(SEARCH("Complete",F129)))</formula>
    </cfRule>
    <cfRule type="containsText" dxfId="45" priority="59" operator="containsText" text="Late">
      <formula>NOT(ISERROR(SEARCH("Late",F129)))</formula>
    </cfRule>
    <cfRule type="containsText" dxfId="44" priority="60" operator="containsText" text="Delayed">
      <formula>NOT(ISERROR(SEARCH("Delayed",F129)))</formula>
    </cfRule>
    <cfRule type="containsText" dxfId="43" priority="61" operator="containsText" text="On track">
      <formula>NOT(ISERROR(SEARCH("On track",F129)))</formula>
    </cfRule>
    <cfRule type="containsText" dxfId="42" priority="62" operator="containsText" text="Not started">
      <formula>NOT(ISERROR(SEARCH("Not started",F129)))</formula>
    </cfRule>
  </conditionalFormatting>
  <conditionalFormatting sqref="A9:A141">
    <cfRule type="containsText" dxfId="41" priority="57" operator="containsText" text="CM-Sustainability">
      <formula>NOT(ISERROR(SEARCH("CM-Sustainability",A9)))</formula>
    </cfRule>
    <cfRule type="containsText" dxfId="40" priority="97" operator="containsText" text="GC-Programme">
      <formula>NOT(ISERROR(SEARCH("GC-Programme",A9)))</formula>
    </cfRule>
    <cfRule type="containsText" dxfId="39" priority="98" operator="containsText" text="GC-Communications">
      <formula>NOT(ISERROR(SEARCH("GC-Communications",A9)))</formula>
    </cfRule>
    <cfRule type="containsText" dxfId="38" priority="99" operator="containsText" text="GC-Formation">
      <formula>NOT(ISERROR(SEARCH("GC-Formation",A9)))</formula>
    </cfRule>
    <cfRule type="containsText" dxfId="37" priority="100" operator="containsText" text="GC-Mobilisation">
      <formula>NOT(ISERROR(SEARCH("GC-Mobilisation",A9)))</formula>
    </cfRule>
  </conditionalFormatting>
  <conditionalFormatting sqref="M130:BP138">
    <cfRule type="expression" dxfId="36" priority="52" stopIfTrue="1">
      <formula>AND($F130="Delayed",M$5&gt;=$I130-$K130+1,M$5&lt;=$I130)</formula>
    </cfRule>
    <cfRule type="expression" dxfId="35" priority="53" stopIfTrue="1">
      <formula>AND($F130="Late",M$5&gt;=$I130-$K130+1,M$5&lt;=$I130)</formula>
    </cfRule>
    <cfRule type="expression" dxfId="34" priority="54" stopIfTrue="1">
      <formula>AND($F130="Not Started",M$5&gt;=$I130-$K130+1,M$5&lt;=$I130)</formula>
    </cfRule>
    <cfRule type="expression" dxfId="33" priority="55" stopIfTrue="1">
      <formula>AND($F130="On Track",M$5&gt;=$I130-$K130+1,M$5&lt;=$I130)</formula>
    </cfRule>
    <cfRule type="expression" dxfId="32" priority="56" stopIfTrue="1">
      <formula>AND($F130="Complete",M$5&gt;=$I130-$K130+1,M$5&lt;=$I130)</formula>
    </cfRule>
  </conditionalFormatting>
  <conditionalFormatting sqref="M130:BP138">
    <cfRule type="expression" dxfId="31" priority="50">
      <formula>AND(TODAY()&gt;=M$5,TODAY()&lt;N$5)</formula>
    </cfRule>
  </conditionalFormatting>
  <conditionalFormatting sqref="G130:G138">
    <cfRule type="dataBar" priority="49">
      <dataBar>
        <cfvo type="num" val="0"/>
        <cfvo type="num" val="1"/>
        <color theme="0" tint="-0.249977111117893"/>
      </dataBar>
      <extLst>
        <ext xmlns:x14="http://schemas.microsoft.com/office/spreadsheetml/2009/9/main" uri="{B025F937-C7B1-47D3-B67F-A62EFF666E3E}">
          <x14:id>{7EC19B69-E579-48A8-A181-20A3E10CC27B}</x14:id>
        </ext>
      </extLst>
    </cfRule>
  </conditionalFormatting>
  <conditionalFormatting sqref="F130:F138">
    <cfRule type="containsText" dxfId="30" priority="40" operator="containsText" text="Complete">
      <formula>NOT(ISERROR(SEARCH("Complete",F130)))</formula>
    </cfRule>
    <cfRule type="containsText" dxfId="29" priority="41" operator="containsText" text="Late">
      <formula>NOT(ISERROR(SEARCH("Late",F130)))</formula>
    </cfRule>
    <cfRule type="containsText" dxfId="28" priority="42" operator="containsText" text="Delayed">
      <formula>NOT(ISERROR(SEARCH("Delayed",F130)))</formula>
    </cfRule>
    <cfRule type="containsText" dxfId="27" priority="43" operator="containsText" text="On track">
      <formula>NOT(ISERROR(SEARCH("On track",F130)))</formula>
    </cfRule>
    <cfRule type="containsText" dxfId="26" priority="44" operator="containsText" text="Not started">
      <formula>NOT(ISERROR(SEARCH("Not started",F130)))</formula>
    </cfRule>
  </conditionalFormatting>
  <conditionalFormatting sqref="G88">
    <cfRule type="dataBar" priority="31">
      <dataBar>
        <cfvo type="num" val="0"/>
        <cfvo type="num" val="1"/>
        <color theme="0" tint="-0.249977111117893"/>
      </dataBar>
      <extLst>
        <ext xmlns:x14="http://schemas.microsoft.com/office/spreadsheetml/2009/9/main" uri="{B025F937-C7B1-47D3-B67F-A62EFF666E3E}">
          <x14:id>{EB718FB4-7A61-4FAF-8BE5-B13259FB4196}</x14:id>
        </ext>
      </extLst>
    </cfRule>
  </conditionalFormatting>
  <conditionalFormatting sqref="M88:BP88">
    <cfRule type="expression" dxfId="25" priority="32">
      <formula>AND(TODAY()&gt;=M$5,TODAY()&lt;N$5)</formula>
    </cfRule>
  </conditionalFormatting>
  <conditionalFormatting sqref="A130:A138">
    <cfRule type="containsText" dxfId="24" priority="12" operator="containsText" text="CM-Program">
      <formula>NOT(ISERROR(SEARCH("CM-Program",A130)))</formula>
    </cfRule>
    <cfRule type="containsText" dxfId="23" priority="13" operator="containsText" text="CM-Communication">
      <formula>NOT(ISERROR(SEARCH("CM-Communication",A130)))</formula>
    </cfRule>
    <cfRule type="containsText" dxfId="22" priority="14" operator="containsText" text="GC-Formation">
      <formula>NOT(ISERROR(SEARCH("GC-Formation",A130)))</formula>
    </cfRule>
    <cfRule type="containsText" dxfId="21" priority="15" operator="containsText" text="CM-Engagement">
      <formula>NOT(ISERROR(SEARCH("CM-Engagement",A130)))</formula>
    </cfRule>
  </conditionalFormatting>
  <conditionalFormatting sqref="A130:A138">
    <cfRule type="containsText" dxfId="20" priority="11" operator="containsText" text="GC-Durabilité">
      <formula>NOT(ISERROR(SEARCH("GC-Durabilité",A130)))</formula>
    </cfRule>
  </conditionalFormatting>
  <conditionalFormatting sqref="A129">
    <cfRule type="containsText" dxfId="19" priority="7" operator="containsText" text="CM-Program">
      <formula>NOT(ISERROR(SEARCH("CM-Program",A129)))</formula>
    </cfRule>
    <cfRule type="containsText" dxfId="18" priority="8" operator="containsText" text="CM-Communication">
      <formula>NOT(ISERROR(SEARCH("CM-Communication",A129)))</formula>
    </cfRule>
    <cfRule type="containsText" dxfId="17" priority="9" operator="containsText" text="CM-Training">
      <formula>NOT(ISERROR(SEARCH("CM-Training",A129)))</formula>
    </cfRule>
    <cfRule type="containsText" dxfId="16" priority="10" operator="containsText" text="CM-Engagement">
      <formula>NOT(ISERROR(SEARCH("CM-Engagement",A129)))</formula>
    </cfRule>
  </conditionalFormatting>
  <conditionalFormatting sqref="A129">
    <cfRule type="containsText" dxfId="15" priority="6" operator="containsText" text="GC-Durabilité">
      <formula>NOT(ISERROR(SEARCH("GC-Durabilité",A129)))</formula>
    </cfRule>
  </conditionalFormatting>
  <conditionalFormatting sqref="A87:A88">
    <cfRule type="containsText" dxfId="14" priority="2" operator="containsText" text="GC-Programme">
      <formula>NOT(ISERROR(SEARCH("GC-Programme",A87)))</formula>
    </cfRule>
    <cfRule type="containsText" dxfId="13" priority="3" operator="containsText" text="GC-Communications">
      <formula>NOT(ISERROR(SEARCH("GC-Communications",A87)))</formula>
    </cfRule>
    <cfRule type="containsText" dxfId="12" priority="4" operator="containsText" text="GC-Formation">
      <formula>NOT(ISERROR(SEARCH("GC-Formation",A87)))</formula>
    </cfRule>
    <cfRule type="containsText" dxfId="11" priority="5" operator="containsText" text="GC-Mobilisation">
      <formula>NOT(ISERROR(SEARCH("GC-Mobilisation",A87)))</formula>
    </cfRule>
  </conditionalFormatting>
  <conditionalFormatting sqref="A87:A88">
    <cfRule type="containsText" dxfId="10" priority="1" operator="containsText" text="CM-Sustainability">
      <formula>NOT(ISERROR(SEARCH("CM-Sustainability",A87)))</formula>
    </cfRule>
  </conditionalFormatting>
  <conditionalFormatting sqref="F9:F141">
    <cfRule type="containsText" dxfId="9" priority="22" operator="containsText" text="Terminé">
      <formula>NOT(ISERROR(SEARCH("Terminé",F9)))</formula>
    </cfRule>
    <cfRule type="containsText" dxfId="8" priority="23" operator="containsText" text="En retard">
      <formula>NOT(ISERROR(SEARCH("En retard",F9)))</formula>
    </cfRule>
    <cfRule type="containsText" dxfId="7" priority="24" operator="containsText" text="Retardé">
      <formula>NOT(ISERROR(SEARCH("Retardé",F9)))</formula>
    </cfRule>
    <cfRule type="containsText" dxfId="6" priority="25" operator="containsText" text="En bonne voie">
      <formula>NOT(ISERROR(SEARCH("En bonne voie",F9)))</formula>
    </cfRule>
    <cfRule type="containsText" dxfId="5" priority="26" operator="containsText" text="Non commencé">
      <formula>NOT(ISERROR(SEARCH("Non commencé",F9)))</formula>
    </cfRule>
  </conditionalFormatting>
  <conditionalFormatting sqref="M9:BP141">
    <cfRule type="expression" dxfId="4" priority="37" stopIfTrue="1">
      <formula>AND($F9="Terminé",M$5&gt;=$I9-$K9+1,M$5&lt;=$I9)</formula>
    </cfRule>
    <cfRule type="expression" dxfId="3" priority="36" stopIfTrue="1">
      <formula>AND($F9="En bonne voie",M$5&gt;=$I9-$K9+1,M$5&lt;=$I9)</formula>
    </cfRule>
    <cfRule type="expression" dxfId="2" priority="35" stopIfTrue="1">
      <formula>AND($F9="Non commencé",M$5&gt;=$I9-$K9+1,M$5&lt;=$I9)</formula>
    </cfRule>
    <cfRule type="expression" dxfId="1" priority="34" stopIfTrue="1">
      <formula>AND($F9="En retard",M$5&gt;=$I9-$K9+1,M$5&lt;=$I9)</formula>
    </cfRule>
    <cfRule type="expression" dxfId="0" priority="33" stopIfTrue="1">
      <formula>AND($F9="Retardé",M$5&gt;=$I9-$K9+1,M$5&lt;=$I9)</formula>
    </cfRule>
  </conditionalFormatting>
  <dataValidations xWindow="1365" yWindow="366" count="6">
    <dataValidation type="list" allowBlank="1" showInputMessage="1" showErrorMessage="1" sqref="F142 F8">
      <formula1>"Goal,Milestone,On Track, Low Risk, Med Risk, High Risk"</formula1>
    </dataValidation>
    <dataValidation type="whole" operator="greaterThanOrEqual" allowBlank="1" showInputMessage="1" promptTitle="Scrolling Increment" prompt="Changing this number will scroll the Gantt Chart view." sqref="I4:J4">
      <formula1>0</formula1>
    </dataValidation>
    <dataValidation type="list" allowBlank="1" showInputMessage="1" sqref="C142:E142">
      <formula1>"WBS Item, Task,Milestone,Complete"</formula1>
    </dataValidation>
    <dataValidation type="list" allowBlank="1" showInputMessage="1" showErrorMessage="1" sqref="A8:A141">
      <formula1>"GP-Installations matériel et aménagement intérieur, GP-Technologie de l’information, GP-Gestion de l’information, GP-RH|SST|Gestion des personnes, GP-Sécurité, GC-Programme, GC-Communications, GC-Mobilisation, GC-Formation, GC-Durabilité"</formula1>
    </dataValidation>
    <dataValidation type="list" allowBlank="1" showInputMessage="1" sqref="F9:F141">
      <formula1>"Non commencé, En bonne voie, Retardé, En retard, Terminé"</formula1>
    </dataValidation>
    <dataValidation type="list" allowBlank="1" showInputMessage="1" showErrorMessage="1" sqref="D9:D138">
      <formula1>"Sensibilisation, Volonté, Connaissance, Capacité, Renforcement, s.o."</formula1>
    </dataValidation>
  </dataValidations>
  <printOptions horizontalCentered="1"/>
  <pageMargins left="0.25" right="0.25" top="0.5" bottom="0.5" header="0.3" footer="0.3"/>
  <pageSetup scale="45" fitToHeight="0" orientation="landscape" r:id="rId1"/>
  <headerFooter differentFirst="1" scaleWithDoc="0">
    <oddFooter>&amp;CPage &amp;P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Scroll Bar 5">
              <controlPr locked="0" defaultSize="0" autoPict="0" altText="Scroll bar to scroll through the project timeline.">
                <anchor moveWithCells="1">
                  <from>
                    <xdr:col>12</xdr:col>
                    <xdr:colOff>28575</xdr:colOff>
                    <xdr:row>5</xdr:row>
                    <xdr:rowOff>57150</xdr:rowOff>
                  </from>
                  <to>
                    <xdr:col>67</xdr:col>
                    <xdr:colOff>219075</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G7:H8 G21:G23 G31 G15 G9 G139:G140 G72:G87 G11:G13 G142</xm:sqref>
        </x14:conditionalFormatting>
        <x14:conditionalFormatting xmlns:xm="http://schemas.microsoft.com/office/excel/2006/main">
          <x14:cfRule type="dataBar" id="{6A7D723C-4E4E-4263-8EFE-0070907D2D3B}">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1834ADCE-E09D-4B43-AE69-3F82860E6E1D}">
            <x14:dataBar minLength="0" maxLength="100" gradient="0">
              <x14:cfvo type="num">
                <xm:f>0</xm:f>
              </x14:cfvo>
              <x14:cfvo type="num">
                <xm:f>1</xm:f>
              </x14:cfvo>
              <x14:negativeFillColor rgb="FFFF0000"/>
              <x14:axisColor rgb="FF000000"/>
            </x14:dataBar>
          </x14:cfRule>
          <xm:sqref>G17</xm:sqref>
        </x14:conditionalFormatting>
        <x14:conditionalFormatting xmlns:xm="http://schemas.microsoft.com/office/excel/2006/main">
          <x14:cfRule type="dataBar" id="{4CB0C77C-BF84-4C67-96E0-BEE107637778}">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75D20A16-41D9-44F0-BE03-3F3EFF7F7142}">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E1FFF44B-EC5A-460D-B0C7-6B23C28F2306}">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DE1416B0-BD1A-4CEC-8FF8-FFF22C8AEAF8}">
            <x14:dataBar minLength="0" maxLength="100" gradient="0">
              <x14:cfvo type="num">
                <xm:f>0</xm:f>
              </x14:cfvo>
              <x14:cfvo type="num">
                <xm:f>1</xm:f>
              </x14:cfvo>
              <x14:negativeFillColor rgb="FFFF0000"/>
              <x14:axisColor rgb="FF000000"/>
            </x14:dataBar>
          </x14:cfRule>
          <xm:sqref>G29</xm:sqref>
        </x14:conditionalFormatting>
        <x14:conditionalFormatting xmlns:xm="http://schemas.microsoft.com/office/excel/2006/main">
          <x14:cfRule type="dataBar" id="{2AB8D3BE-6424-48D1-A7BD-81553FDFE9E7}">
            <x14:dataBar minLength="0" maxLength="100" gradient="0">
              <x14:cfvo type="num">
                <xm:f>0</xm:f>
              </x14:cfvo>
              <x14:cfvo type="num">
                <xm:f>1</xm:f>
              </x14:cfvo>
              <x14:negativeFillColor rgb="FFFF0000"/>
              <x14:axisColor rgb="FF000000"/>
            </x14:dataBar>
          </x14:cfRule>
          <xm:sqref>G30</xm:sqref>
        </x14:conditionalFormatting>
        <x14:conditionalFormatting xmlns:xm="http://schemas.microsoft.com/office/excel/2006/main">
          <x14:cfRule type="dataBar" id="{B77734F0-63CA-42D5-A907-6BD72C7936B7}">
            <x14:dataBar minLength="0" maxLength="100" gradient="0">
              <x14:cfvo type="num">
                <xm:f>0</xm:f>
              </x14:cfvo>
              <x14:cfvo type="num">
                <xm:f>1</xm:f>
              </x14:cfvo>
              <x14:negativeFillColor rgb="FFFF0000"/>
              <x14:axisColor rgb="FF000000"/>
            </x14:dataBar>
          </x14:cfRule>
          <xm:sqref>G14</xm:sqref>
        </x14:conditionalFormatting>
        <x14:conditionalFormatting xmlns:xm="http://schemas.microsoft.com/office/excel/2006/main">
          <x14:cfRule type="dataBar" id="{88A37522-0814-4590-BCD7-86AEC94F0B9F}">
            <x14:dataBar minLength="0" maxLength="100" gradient="0">
              <x14:cfvo type="num">
                <xm:f>0</xm:f>
              </x14:cfvo>
              <x14:cfvo type="num">
                <xm:f>1</xm:f>
              </x14:cfvo>
              <x14:negativeFillColor rgb="FFFF0000"/>
              <x14:axisColor rgb="FF000000"/>
            </x14:dataBar>
          </x14:cfRule>
          <xm:sqref>G32:G45</xm:sqref>
        </x14:conditionalFormatting>
        <x14:conditionalFormatting xmlns:xm="http://schemas.microsoft.com/office/excel/2006/main">
          <x14:cfRule type="dataBar" id="{A5429255-FD71-491D-97B7-EABBEC32E60E}">
            <x14:dataBar minLength="0" maxLength="100" gradient="0">
              <x14:cfvo type="num">
                <xm:f>0</xm:f>
              </x14:cfvo>
              <x14:cfvo type="num">
                <xm:f>1</xm:f>
              </x14:cfvo>
              <x14:negativeFillColor rgb="FFFF0000"/>
              <x14:axisColor rgb="FF000000"/>
            </x14:dataBar>
          </x14:cfRule>
          <xm:sqref>G46</xm:sqref>
        </x14:conditionalFormatting>
        <x14:conditionalFormatting xmlns:xm="http://schemas.microsoft.com/office/excel/2006/main">
          <x14:cfRule type="dataBar" id="{2CF0B140-44F8-4D77-9B57-76E4A732613F}">
            <x14:dataBar minLength="0" maxLength="100" gradient="0">
              <x14:cfvo type="num">
                <xm:f>0</xm:f>
              </x14:cfvo>
              <x14:cfvo type="num">
                <xm:f>1</xm:f>
              </x14:cfvo>
              <x14:negativeFillColor rgb="FFFF0000"/>
              <x14:axisColor rgb="FF000000"/>
            </x14:dataBar>
          </x14:cfRule>
          <xm:sqref>G47</xm:sqref>
        </x14:conditionalFormatting>
        <x14:conditionalFormatting xmlns:xm="http://schemas.microsoft.com/office/excel/2006/main">
          <x14:cfRule type="dataBar" id="{31B9CA5A-7338-417D-B552-5130382FB1FD}">
            <x14:dataBar minLength="0" maxLength="100" gradient="0">
              <x14:cfvo type="num">
                <xm:f>0</xm:f>
              </x14:cfvo>
              <x14:cfvo type="num">
                <xm:f>1</xm:f>
              </x14:cfvo>
              <x14:negativeFillColor rgb="FFFF0000"/>
              <x14:axisColor rgb="FF000000"/>
            </x14:dataBar>
          </x14:cfRule>
          <xm:sqref>G48:G70 G89:G96</xm:sqref>
        </x14:conditionalFormatting>
        <x14:conditionalFormatting xmlns:xm="http://schemas.microsoft.com/office/excel/2006/main">
          <x14:cfRule type="dataBar" id="{FEB9D364-631E-4976-94F8-CFEA2C91C6F2}">
            <x14:dataBar minLength="0" maxLength="100" gradient="0">
              <x14:cfvo type="num">
                <xm:f>0</xm:f>
              </x14:cfvo>
              <x14:cfvo type="num">
                <xm:f>1</xm:f>
              </x14:cfvo>
              <x14:negativeFillColor rgb="FFFF0000"/>
              <x14:axisColor rgb="FF000000"/>
            </x14:dataBar>
          </x14:cfRule>
          <xm:sqref>G97:G115</xm:sqref>
        </x14:conditionalFormatting>
        <x14:conditionalFormatting xmlns:xm="http://schemas.microsoft.com/office/excel/2006/main">
          <x14:cfRule type="dataBar" id="{676CDA27-56CC-439D-BFCF-F9B2D2F6D809}">
            <x14:dataBar minLength="0" maxLength="100" gradient="0">
              <x14:cfvo type="num">
                <xm:f>0</xm:f>
              </x14:cfvo>
              <x14:cfvo type="num">
                <xm:f>1</xm:f>
              </x14:cfvo>
              <x14:negativeFillColor rgb="FFFF0000"/>
              <x14:axisColor rgb="FF000000"/>
            </x14:dataBar>
          </x14:cfRule>
          <xm:sqref>G116:G126</xm:sqref>
        </x14:conditionalFormatting>
        <x14:conditionalFormatting xmlns:xm="http://schemas.microsoft.com/office/excel/2006/main">
          <x14:cfRule type="dataBar" id="{C375A3B2-A879-45A4-915E-74EF86DE6AED}">
            <x14:dataBar minLength="0" maxLength="100" gradient="0">
              <x14:cfvo type="num">
                <xm:f>0</xm:f>
              </x14:cfvo>
              <x14:cfvo type="num">
                <xm:f>1</xm:f>
              </x14:cfvo>
              <x14:negativeFillColor rgb="FFFF0000"/>
              <x14:axisColor rgb="FF000000"/>
            </x14:dataBar>
          </x14:cfRule>
          <xm:sqref>G127:G128</xm:sqref>
        </x14:conditionalFormatting>
        <x14:conditionalFormatting xmlns:xm="http://schemas.microsoft.com/office/excel/2006/main">
          <x14:cfRule type="dataBar" id="{E093608D-56F8-407B-94A0-695AD4EBB85C}">
            <x14:dataBar minLength="0" maxLength="100" gradient="0">
              <x14:cfvo type="num">
                <xm:f>0</xm:f>
              </x14:cfvo>
              <x14:cfvo type="num">
                <xm:f>1</xm:f>
              </x14:cfvo>
              <x14:negativeFillColor rgb="FFFF0000"/>
              <x14:axisColor rgb="FF000000"/>
            </x14:dataBar>
          </x14:cfRule>
          <xm:sqref>G24:G28</xm:sqref>
        </x14:conditionalFormatting>
        <x14:conditionalFormatting xmlns:xm="http://schemas.microsoft.com/office/excel/2006/main">
          <x14:cfRule type="dataBar" id="{6B5014BC-F920-455D-9A6A-96FB5AF6EB9D}">
            <x14:dataBar minLength="0" maxLength="100" gradient="0">
              <x14:cfvo type="num">
                <xm:f>0</xm:f>
              </x14:cfvo>
              <x14:cfvo type="num">
                <xm:f>1</xm:f>
              </x14:cfvo>
              <x14:negativeFillColor rgb="FFFF0000"/>
              <x14:axisColor rgb="FF000000"/>
            </x14:dataBar>
          </x14:cfRule>
          <xm:sqref>G71</xm:sqref>
        </x14:conditionalFormatting>
        <x14:conditionalFormatting xmlns:xm="http://schemas.microsoft.com/office/excel/2006/main">
          <x14:cfRule type="dataBar" id="{3D50D0C5-E2E8-4F7D-B816-C0BB9EC42318}">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F7BA6F91-05F3-4B99-9B9A-0A20B8A2B2A1}">
            <x14:dataBar minLength="0" maxLength="100" gradient="0">
              <x14:cfvo type="num">
                <xm:f>0</xm:f>
              </x14:cfvo>
              <x14:cfvo type="num">
                <xm:f>1</xm:f>
              </x14:cfvo>
              <x14:negativeFillColor rgb="FFFF0000"/>
              <x14:axisColor rgb="FF000000"/>
            </x14:dataBar>
          </x14:cfRule>
          <xm:sqref>G141</xm:sqref>
        </x14:conditionalFormatting>
        <x14:conditionalFormatting xmlns:xm="http://schemas.microsoft.com/office/excel/2006/main">
          <x14:cfRule type="dataBar" id="{FEC46F06-1AA3-422E-9C45-859CF46F3546}">
            <x14:dataBar minLength="0" maxLength="100" gradient="0">
              <x14:cfvo type="num">
                <xm:f>0</xm:f>
              </x14:cfvo>
              <x14:cfvo type="num">
                <xm:f>1</xm:f>
              </x14:cfvo>
              <x14:negativeFillColor rgb="FFFF0000"/>
              <x14:axisColor rgb="FF000000"/>
            </x14:dataBar>
          </x14:cfRule>
          <xm:sqref>G129</xm:sqref>
        </x14:conditionalFormatting>
        <x14:conditionalFormatting xmlns:xm="http://schemas.microsoft.com/office/excel/2006/main">
          <x14:cfRule type="dataBar" id="{7EC19B69-E579-48A8-A181-20A3E10CC27B}">
            <x14:dataBar minLength="0" maxLength="100" gradient="0">
              <x14:cfvo type="num">
                <xm:f>0</xm:f>
              </x14:cfvo>
              <x14:cfvo type="num">
                <xm:f>1</xm:f>
              </x14:cfvo>
              <x14:negativeFillColor rgb="FFFF0000"/>
              <x14:axisColor rgb="FF000000"/>
            </x14:dataBar>
          </x14:cfRule>
          <xm:sqref>G130:G138</xm:sqref>
        </x14:conditionalFormatting>
        <x14:conditionalFormatting xmlns:xm="http://schemas.microsoft.com/office/excel/2006/main">
          <x14:cfRule type="dataBar" id="{EB718FB4-7A61-4FAF-8BE5-B13259FB4196}">
            <x14:dataBar minLength="0" maxLength="100" gradient="0">
              <x14:cfvo type="num">
                <xm:f>0</xm:f>
              </x14:cfvo>
              <x14:cfvo type="num">
                <xm:f>1</xm:f>
              </x14:cfvo>
              <x14:negativeFillColor rgb="FFFF0000"/>
              <x14:axisColor rgb="FF000000"/>
            </x14:dataBar>
          </x14:cfRule>
          <xm:sqref>G88</xm:sqref>
        </x14:conditionalFormatting>
        <x14:conditionalFormatting xmlns:xm="http://schemas.microsoft.com/office/excel/2006/main">
          <x14:cfRule type="iconSet" priority="598" id="{9C8F79DF-0939-43A4-96FB-A7BB09A44741}">
            <x14:iconSet iconSet="3Stars" showValue="0" custom="1">
              <x14:cfvo type="percent">
                <xm:f>0</xm:f>
              </x14:cfvo>
              <x14:cfvo type="num">
                <xm:f>1</xm:f>
              </x14:cfvo>
              <x14:cfvo type="num">
                <xm:f>2</xm:f>
              </x14:cfvo>
              <x14:cfIcon iconSet="NoIcons" iconId="0"/>
              <x14:cfIcon iconSet="3Flags" iconId="1"/>
              <x14:cfIcon iconSet="3Signs" iconId="0"/>
            </x14:iconSet>
          </x14:cfRule>
          <xm:sqref>M32:BP46</xm:sqref>
        </x14:conditionalFormatting>
        <x14:conditionalFormatting xmlns:xm="http://schemas.microsoft.com/office/excel/2006/main">
          <x14:cfRule type="iconSet" priority="548" id="{E4DB40F9-7A00-47DB-96EB-13732EC459C0}">
            <x14:iconSet iconSet="3Stars" showValue="0" custom="1">
              <x14:cfvo type="percent">
                <xm:f>0</xm:f>
              </x14:cfvo>
              <x14:cfvo type="num">
                <xm:f>1</xm:f>
              </x14:cfvo>
              <x14:cfvo type="num">
                <xm:f>2</xm:f>
              </x14:cfvo>
              <x14:cfIcon iconSet="NoIcons" iconId="0"/>
              <x14:cfIcon iconSet="3Flags" iconId="1"/>
              <x14:cfIcon iconSet="3Signs" iconId="0"/>
            </x14:iconSet>
          </x14:cfRule>
          <xm:sqref>M48:BP70 M89:BP96</xm:sqref>
        </x14:conditionalFormatting>
        <x14:conditionalFormatting xmlns:xm="http://schemas.microsoft.com/office/excel/2006/main">
          <x14:cfRule type="iconSet" priority="489" id="{D0A53A97-0626-4B43-BE60-64B5E09DC654}">
            <x14:iconSet iconSet="3Stars" showValue="0" custom="1">
              <x14:cfvo type="percent">
                <xm:f>0</xm:f>
              </x14:cfvo>
              <x14:cfvo type="num">
                <xm:f>1</xm:f>
              </x14:cfvo>
              <x14:cfvo type="num">
                <xm:f>2</xm:f>
              </x14:cfvo>
              <x14:cfIcon iconSet="NoIcons" iconId="0"/>
              <x14:cfIcon iconSet="3Flags" iconId="1"/>
              <x14:cfIcon iconSet="3Signs" iconId="0"/>
            </x14:iconSet>
          </x14:cfRule>
          <xm:sqref>M97:BP115</xm:sqref>
        </x14:conditionalFormatting>
        <x14:conditionalFormatting xmlns:xm="http://schemas.microsoft.com/office/excel/2006/main">
          <x14:cfRule type="iconSet" priority="465" id="{3ABD5ECE-44BC-4FBD-A412-5A4384DE1DD0}">
            <x14:iconSet iconSet="3Stars" showValue="0" custom="1">
              <x14:cfvo type="percent">
                <xm:f>0</xm:f>
              </x14:cfvo>
              <x14:cfvo type="num">
                <xm:f>1</xm:f>
              </x14:cfvo>
              <x14:cfvo type="num">
                <xm:f>2</xm:f>
              </x14:cfvo>
              <x14:cfIcon iconSet="NoIcons" iconId="0"/>
              <x14:cfIcon iconSet="3Flags" iconId="1"/>
              <x14:cfIcon iconSet="3Signs" iconId="0"/>
            </x14:iconSet>
          </x14:cfRule>
          <xm:sqref>M116:BP126</xm:sqref>
        </x14:conditionalFormatting>
        <x14:conditionalFormatting xmlns:xm="http://schemas.microsoft.com/office/excel/2006/main">
          <x14:cfRule type="iconSet" priority="1707"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M142:BP142 M47:BP47 M8:BP9 M29:BP31 M11:BP23</xm:sqref>
        </x14:conditionalFormatting>
        <x14:conditionalFormatting xmlns:xm="http://schemas.microsoft.com/office/excel/2006/main">
          <x14:cfRule type="iconSet" priority="409" id="{C4DDAC87-1AD4-4578-A336-3FD21FCAADE2}">
            <x14:iconSet iconSet="3Stars" showValue="0" custom="1">
              <x14:cfvo type="percent">
                <xm:f>0</xm:f>
              </x14:cfvo>
              <x14:cfvo type="num">
                <xm:f>1</xm:f>
              </x14:cfvo>
              <x14:cfvo type="num">
                <xm:f>2</xm:f>
              </x14:cfvo>
              <x14:cfIcon iconSet="NoIcons" iconId="0"/>
              <x14:cfIcon iconSet="3Flags" iconId="1"/>
              <x14:cfIcon iconSet="3Signs" iconId="0"/>
            </x14:iconSet>
          </x14:cfRule>
          <xm:sqref>M127:BP128</xm:sqref>
        </x14:conditionalFormatting>
        <x14:conditionalFormatting xmlns:xm="http://schemas.microsoft.com/office/excel/2006/main">
          <x14:cfRule type="iconSet" priority="362" id="{50542B63-517E-4D00-9A7C-0C7DC6520AAB}">
            <x14:iconSet iconSet="3Stars" showValue="0" custom="1">
              <x14:cfvo type="percent">
                <xm:f>0</xm:f>
              </x14:cfvo>
              <x14:cfvo type="num">
                <xm:f>1</xm:f>
              </x14:cfvo>
              <x14:cfvo type="num">
                <xm:f>2</xm:f>
              </x14:cfvo>
              <x14:cfIcon iconSet="NoIcons" iconId="0"/>
              <x14:cfIcon iconSet="3Flags" iconId="1"/>
              <x14:cfIcon iconSet="3Signs" iconId="0"/>
            </x14:iconSet>
          </x14:cfRule>
          <xm:sqref>M24:BP28</xm:sqref>
        </x14:conditionalFormatting>
        <x14:conditionalFormatting xmlns:xm="http://schemas.microsoft.com/office/excel/2006/main">
          <x14:cfRule type="iconSet" priority="272" id="{C95E2265-ECF9-4E3E-8CC4-4577D220049D}">
            <x14:iconSet iconSet="3Stars" showValue="0" custom="1">
              <x14:cfvo type="percent">
                <xm:f>0</xm:f>
              </x14:cfvo>
              <x14:cfvo type="num">
                <xm:f>1</xm:f>
              </x14:cfvo>
              <x14:cfvo type="num">
                <xm:f>2</xm:f>
              </x14:cfvo>
              <x14:cfIcon iconSet="NoIcons" iconId="0"/>
              <x14:cfIcon iconSet="3Flags" iconId="1"/>
              <x14:cfIcon iconSet="3Signs" iconId="0"/>
            </x14:iconSet>
          </x14:cfRule>
          <xm:sqref>M71:BP71</xm:sqref>
        </x14:conditionalFormatting>
        <x14:conditionalFormatting xmlns:xm="http://schemas.microsoft.com/office/excel/2006/main">
          <x14:cfRule type="iconSet" priority="1744" id="{9E3F5AC5-47BF-4C46-8E61-8B7E3BB86691}">
            <x14:iconSet iconSet="3Stars" showValue="0" custom="1">
              <x14:cfvo type="percent">
                <xm:f>0</xm:f>
              </x14:cfvo>
              <x14:cfvo type="num">
                <xm:f>1</xm:f>
              </x14:cfvo>
              <x14:cfvo type="num">
                <xm:f>2</xm:f>
              </x14:cfvo>
              <x14:cfIcon iconSet="NoIcons" iconId="0"/>
              <x14:cfIcon iconSet="3Flags" iconId="1"/>
              <x14:cfIcon iconSet="3Signs" iconId="0"/>
            </x14:iconSet>
          </x14:cfRule>
          <xm:sqref>M139:BP140 M72:BP87</xm:sqref>
        </x14:conditionalFormatting>
        <x14:conditionalFormatting xmlns:xm="http://schemas.microsoft.com/office/excel/2006/main">
          <x14:cfRule type="iconSet" priority="129" id="{565FDF40-708C-4F0C-AE88-FB8ED735F2A7}">
            <x14:iconSet iconSet="3Stars" showValue="0" custom="1">
              <x14:cfvo type="percent">
                <xm:f>0</xm:f>
              </x14:cfvo>
              <x14:cfvo type="num">
                <xm:f>1</xm:f>
              </x14:cfvo>
              <x14:cfvo type="num">
                <xm:f>2</xm:f>
              </x14:cfvo>
              <x14:cfIcon iconSet="NoIcons" iconId="0"/>
              <x14:cfIcon iconSet="3Flags" iconId="1"/>
              <x14:cfIcon iconSet="3Signs" iconId="0"/>
            </x14:iconSet>
          </x14:cfRule>
          <xm:sqref>M10:BP10</xm:sqref>
        </x14:conditionalFormatting>
        <x14:conditionalFormatting xmlns:xm="http://schemas.microsoft.com/office/excel/2006/main">
          <x14:cfRule type="iconSet" priority="91" id="{9A71F284-20CF-44ED-9F38-A97994F295BD}">
            <x14:iconSet iconSet="3Stars" showValue="0" custom="1">
              <x14:cfvo type="percent">
                <xm:f>0</xm:f>
              </x14:cfvo>
              <x14:cfvo type="num">
                <xm:f>1</xm:f>
              </x14:cfvo>
              <x14:cfvo type="num">
                <xm:f>2</xm:f>
              </x14:cfvo>
              <x14:cfIcon iconSet="NoIcons" iconId="0"/>
              <x14:cfIcon iconSet="3Flags" iconId="1"/>
              <x14:cfIcon iconSet="3Signs" iconId="0"/>
            </x14:iconSet>
          </x14:cfRule>
          <xm:sqref>M141:BP141</xm:sqref>
        </x14:conditionalFormatting>
        <x14:conditionalFormatting xmlns:xm="http://schemas.microsoft.com/office/excel/2006/main">
          <x14:cfRule type="iconSet" priority="69" id="{8CFB8626-C2AD-4F8F-BFA0-9521BA521B6C}">
            <x14:iconSet iconSet="3Stars" showValue="0" custom="1">
              <x14:cfvo type="percent">
                <xm:f>0</xm:f>
              </x14:cfvo>
              <x14:cfvo type="num">
                <xm:f>1</xm:f>
              </x14:cfvo>
              <x14:cfvo type="num">
                <xm:f>2</xm:f>
              </x14:cfvo>
              <x14:cfIcon iconSet="NoIcons" iconId="0"/>
              <x14:cfIcon iconSet="3Flags" iconId="1"/>
              <x14:cfIcon iconSet="3Signs" iconId="0"/>
            </x14:iconSet>
          </x14:cfRule>
          <xm:sqref>M129:BP129</xm:sqref>
        </x14:conditionalFormatting>
        <x14:conditionalFormatting xmlns:xm="http://schemas.microsoft.com/office/excel/2006/main">
          <x14:cfRule type="iconSet" priority="51" id="{0555DC22-2572-4C88-B58E-C4E8ABD500B0}">
            <x14:iconSet iconSet="3Stars" showValue="0" custom="1">
              <x14:cfvo type="percent">
                <xm:f>0</xm:f>
              </x14:cfvo>
              <x14:cfvo type="num">
                <xm:f>1</xm:f>
              </x14:cfvo>
              <x14:cfvo type="num">
                <xm:f>2</xm:f>
              </x14:cfvo>
              <x14:cfIcon iconSet="NoIcons" iconId="0"/>
              <x14:cfIcon iconSet="3Flags" iconId="1"/>
              <x14:cfIcon iconSet="3Signs" iconId="0"/>
            </x14:iconSet>
          </x14:cfRule>
          <xm:sqref>M130:BP138</xm:sqref>
        </x14:conditionalFormatting>
        <x14:conditionalFormatting xmlns:xm="http://schemas.microsoft.com/office/excel/2006/main">
          <x14:cfRule type="iconSet" priority="38" id="{61BBBA9F-86B4-4F6A-9A1E-95379E7273A1}">
            <x14:iconSet iconSet="3Stars" showValue="0" custom="1">
              <x14:cfvo type="percent">
                <xm:f>0</xm:f>
              </x14:cfvo>
              <x14:cfvo type="num">
                <xm:f>1</xm:f>
              </x14:cfvo>
              <x14:cfvo type="num">
                <xm:f>2</xm:f>
              </x14:cfvo>
              <x14:cfIcon iconSet="NoIcons" iconId="0"/>
              <x14:cfIcon iconSet="3Flags" iconId="1"/>
              <x14:cfIcon iconSet="3Signs" iconId="0"/>
            </x14:iconSet>
          </x14:cfRule>
          <xm:sqref>M88:BP88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À propos du présent document</vt:lpstr>
      <vt:lpstr>Plan intégré GC-GP</vt:lpstr>
      <vt:lpstr>'Plan intégré GC-GP'!Print_Titles</vt:lpstr>
      <vt:lpstr>Project_Start</vt:lpstr>
      <vt:lpstr>Scrolling_Increment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Carine Pare</cp:lastModifiedBy>
  <dcterms:created xsi:type="dcterms:W3CDTF">2018-07-14T00:37:31Z</dcterms:created>
  <dcterms:modified xsi:type="dcterms:W3CDTF">2021-02-19T12:32:59Z</dcterms:modified>
</cp:coreProperties>
</file>