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URKE\Documents\GC EARB staging\"/>
    </mc:Choice>
  </mc:AlternateContent>
  <xr:revisionPtr revIDLastSave="0" documentId="8_{E376021F-C044-4B33-A96D-2DD78ED5A460}" xr6:coauthVersionLast="47" xr6:coauthVersionMax="47" xr10:uidLastSave="{00000000-0000-0000-0000-000000000000}"/>
  <bookViews>
    <workbookView xWindow="-98" yWindow="-98" windowWidth="20715" windowHeight="13276" xr2:uid="{6A2095DE-67D1-4A1D-98CF-BCC946D086D8}"/>
  </bookViews>
  <sheets>
    <sheet name="Planner" sheetId="1" r:id="rId1"/>
    <sheet name="GC EARB dates" sheetId="2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D11" i="1"/>
  <c r="G11" i="1" s="1"/>
  <c r="D9" i="1"/>
  <c r="G9" i="1" s="1"/>
  <c r="D8" i="1"/>
  <c r="G8" i="1" s="1"/>
  <c r="D7" i="1"/>
  <c r="G7" i="1" s="1"/>
  <c r="D6" i="1"/>
  <c r="G6" i="1" s="1"/>
  <c r="D5" i="1"/>
  <c r="G5" i="1" s="1"/>
  <c r="D10" i="1"/>
  <c r="G10" i="1" s="1"/>
  <c r="E7" i="1" l="1"/>
  <c r="E8" i="1"/>
  <c r="E5" i="1"/>
  <c r="E9" i="1"/>
  <c r="E6" i="1"/>
  <c r="E10" i="1"/>
  <c r="E11" i="1"/>
  <c r="G17" i="1"/>
</calcChain>
</file>

<file path=xl/sharedStrings.xml><?xml version="1.0" encoding="utf-8"?>
<sst xmlns="http://schemas.openxmlformats.org/spreadsheetml/2006/main" count="49" uniqueCount="45">
  <si>
    <t>D-zero</t>
  </si>
  <si>
    <t>W-zero</t>
  </si>
  <si>
    <t>D-minus-3</t>
  </si>
  <si>
    <t>D-minus-7</t>
  </si>
  <si>
    <t>D-plus-4</t>
  </si>
  <si>
    <t>W-plus-1</t>
  </si>
  <si>
    <t>Monday</t>
  </si>
  <si>
    <t>Thursday</t>
  </si>
  <si>
    <t>Thusday</t>
  </si>
  <si>
    <t>W-minus-1</t>
  </si>
  <si>
    <t>W-minus-2</t>
  </si>
  <si>
    <t>W-minus-3</t>
  </si>
  <si>
    <t>Friday</t>
  </si>
  <si>
    <t>Monday…</t>
  </si>
  <si>
    <t>D-minus-13</t>
  </si>
  <si>
    <t>D-minus-17</t>
  </si>
  <si>
    <t>DoW</t>
  </si>
  <si>
    <t>D-minus-20</t>
  </si>
  <si>
    <t>Calcluated dates</t>
  </si>
  <si>
    <t>Day</t>
  </si>
  <si>
    <t>Week</t>
  </si>
  <si>
    <t>GC EARB date:</t>
  </si>
  <si>
    <t>Timeline instructions boilerplate</t>
  </si>
  <si>
    <t>Timeline instuctions with dates</t>
  </si>
  <si>
    <t>– we will require the first draft (English only).</t>
  </si>
  <si>
    <t xml:space="preserve">– TBS EA will set up a meeting between your team, TBS EA, SSC EA and CCCS on that week to go through the deck and provide feedback </t>
  </si>
  <si>
    <t>– updated draft (English only) is collected in a package for co-chairs’ pre-brief. TBS EA analyst will complete EA assessment slide.</t>
  </si>
  <si>
    <t>– pre-brief with the co-chairs of GC EARB. Any input from the co-chairs will be relayed back to you for further update to the deck.</t>
  </si>
  <si>
    <t>– final deck (both English and French) is due for distribution to GC EARB members.  (TBS EA will ensure translation of the EA assessment slide.)</t>
  </si>
  <si>
    <t>– GC EARB session</t>
  </si>
  <si>
    <t>– meeting with Committee Secretariat to do live-edit of the draft GC EARB Record of Discussion</t>
  </si>
  <si>
    <t>GC EARB dates</t>
  </si>
  <si>
    <t>Copy-pasta of Timeline instuctions with dates (for email send-out)</t>
  </si>
  <si>
    <t>Conflict date?</t>
  </si>
  <si>
    <t>Conflict dates</t>
  </si>
  <si>
    <t>Conflict message</t>
  </si>
  <si>
    <t>New Year's Day</t>
  </si>
  <si>
    <t>Good Friday</t>
  </si>
  <si>
    <t>Easter Monday</t>
  </si>
  <si>
    <t>Victoria Day</t>
  </si>
  <si>
    <t>Fete Nationale (SJB)</t>
  </si>
  <si>
    <t>Canada Day</t>
  </si>
  <si>
    <t>August civic holiday</t>
  </si>
  <si>
    <t>Labour Day</t>
  </si>
  <si>
    <t>Truth &amp; Reconcilation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</si>
</sst>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yyyy\-mm\-dd;@"/>
    <numFmt numFmtId="166" formatCode="ddd\.\ mmm\.\ 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166" fontId="0" fillId="0" borderId="0" xfId="0" applyNumberFormat="1"/>
    <xf numFmtId="166" fontId="1" fillId="0" borderId="0" xfId="0" applyNumberFormat="1" applyFont="1"/>
    <xf numFmtId="0" fontId="0" fillId="0" borderId="0" xfId="0" applyAlignment="1">
      <alignment horizontal="left" vertical="top" wrapText="1"/>
    </xf>
    <xf numFmtId="165" fontId="0" fillId="0" borderId="0" xfId="0" applyNumberFormat="1" applyAlignment="1">
      <alignment horizontal="center" vertical="top"/>
    </xf>
    <xf numFmtId="165" fontId="0" fillId="0" borderId="0" xfId="0" applyNumberFormat="1" applyAlignment="1">
      <alignment vertical="top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74F9A-7E5E-49A4-93E8-D3D69989B7B3}">
  <dimension ref="A1:G17"/>
  <sheetViews>
    <sheetView tabSelected="1" workbookViewId="0">
      <selection activeCell="C1" sqref="C1"/>
    </sheetView>
  </sheetViews>
  <sheetFormatPr defaultRowHeight="14.25" x14ac:dyDescent="0.45"/>
  <cols>
    <col min="1" max="1" width="10.46484375" customWidth="1"/>
    <col min="2" max="2" width="10.53125" customWidth="1"/>
    <col min="3" max="3" width="12.1328125" customWidth="1"/>
    <col min="4" max="5" width="15.19921875" customWidth="1"/>
    <col min="6" max="6" width="20.9296875" customWidth="1"/>
    <col min="7" max="7" width="108.796875" customWidth="1"/>
  </cols>
  <sheetData>
    <row r="1" spans="1:7" x14ac:dyDescent="0.45">
      <c r="A1" t="s">
        <v>21</v>
      </c>
      <c r="C1" s="5">
        <v>44658</v>
      </c>
    </row>
    <row r="4" spans="1:7" s="4" customFormat="1" x14ac:dyDescent="0.45">
      <c r="A4" s="4" t="s">
        <v>20</v>
      </c>
      <c r="B4" s="4" t="s">
        <v>19</v>
      </c>
      <c r="C4" s="4" t="s">
        <v>16</v>
      </c>
      <c r="D4" s="4" t="s">
        <v>18</v>
      </c>
      <c r="E4" s="4" t="s">
        <v>33</v>
      </c>
      <c r="F4" s="4" t="s">
        <v>22</v>
      </c>
      <c r="G4" s="4" t="s">
        <v>23</v>
      </c>
    </row>
    <row r="5" spans="1:7" x14ac:dyDescent="0.45">
      <c r="A5" t="s">
        <v>11</v>
      </c>
      <c r="B5" t="s">
        <v>17</v>
      </c>
      <c r="C5" t="s">
        <v>12</v>
      </c>
      <c r="D5" s="6">
        <f>$C$1-20</f>
        <v>44638</v>
      </c>
      <c r="E5" s="6" t="str">
        <f>_xlfn.IFNA(VLOOKUP(D5, 'GC EARB dates'!$C$2:$D$21, 2, FALSE),"")</f>
        <v/>
      </c>
      <c r="F5" s="1" t="s">
        <v>24</v>
      </c>
      <c r="G5" t="str">
        <f>"1. "&amp;TEXT($D5, "Ddd. Mmm. Dd")&amp;" "&amp;$F5</f>
        <v>1. Fri. Mar. 18 – we will require the first draft (English only).</v>
      </c>
    </row>
    <row r="6" spans="1:7" x14ac:dyDescent="0.45">
      <c r="A6" t="s">
        <v>10</v>
      </c>
      <c r="B6" t="s">
        <v>15</v>
      </c>
      <c r="C6" t="s">
        <v>13</v>
      </c>
      <c r="D6" s="6">
        <f>$C$1-17</f>
        <v>44641</v>
      </c>
      <c r="E6" s="6" t="str">
        <f>_xlfn.IFNA(VLOOKUP(D6, 'GC EARB dates'!$C$2:$D$21, 2, FALSE),"")</f>
        <v/>
      </c>
      <c r="F6" s="1" t="s">
        <v>25</v>
      </c>
      <c r="G6" t="str">
        <f>"2. Week of "&amp;TEXT($D6, "Ddd. Mmm. Dd")&amp;" "&amp;$F6</f>
        <v xml:space="preserve">2. Week of Mon. Mar. 21 – TBS EA will set up a meeting between your team, TBS EA, SSC EA and CCCS on that week to go through the deck and provide feedback </v>
      </c>
    </row>
    <row r="7" spans="1:7" x14ac:dyDescent="0.45">
      <c r="A7" t="s">
        <v>10</v>
      </c>
      <c r="B7" t="s">
        <v>14</v>
      </c>
      <c r="C7" t="s">
        <v>12</v>
      </c>
      <c r="D7" s="6">
        <f>$C$1-13</f>
        <v>44645</v>
      </c>
      <c r="E7" s="6" t="str">
        <f>_xlfn.IFNA(VLOOKUP(D7, 'GC EARB dates'!$C$2:$D$21, 2, FALSE),"")</f>
        <v/>
      </c>
      <c r="F7" s="1" t="s">
        <v>26</v>
      </c>
      <c r="G7" t="str">
        <f>"3. "&amp;TEXT($D7, "Ddd. Mmm. Dd")&amp;" "&amp;$F7</f>
        <v>3. Fri. Mar. 25 – updated draft (English only) is collected in a package for co-chairs’ pre-brief. TBS EA analyst will complete EA assessment slide.</v>
      </c>
    </row>
    <row r="8" spans="1:7" x14ac:dyDescent="0.45">
      <c r="A8" t="s">
        <v>9</v>
      </c>
      <c r="B8" t="s">
        <v>3</v>
      </c>
      <c r="C8" t="s">
        <v>8</v>
      </c>
      <c r="D8" s="6">
        <f>$C$1-7</f>
        <v>44651</v>
      </c>
      <c r="E8" s="6" t="str">
        <f>_xlfn.IFNA(VLOOKUP(D8, 'GC EARB dates'!$C$2:$D$21, 2, FALSE),"")</f>
        <v/>
      </c>
      <c r="F8" s="1" t="s">
        <v>27</v>
      </c>
      <c r="G8" t="str">
        <f>"4. "&amp;TEXT($D8, "Ddd. Mmm. Dd")&amp;" "&amp;$F8</f>
        <v>4. Thu. Mar. 31 – pre-brief with the co-chairs of GC EARB. Any input from the co-chairs will be relayed back to you for further update to the deck.</v>
      </c>
    </row>
    <row r="9" spans="1:7" x14ac:dyDescent="0.45">
      <c r="A9" t="s">
        <v>1</v>
      </c>
      <c r="B9" t="s">
        <v>2</v>
      </c>
      <c r="C9" t="s">
        <v>6</v>
      </c>
      <c r="D9" s="6">
        <f>$C$1-3</f>
        <v>44655</v>
      </c>
      <c r="E9" s="6" t="str">
        <f>_xlfn.IFNA(VLOOKUP(D9, 'GC EARB dates'!$C$2:$D$21, 2, FALSE),"")</f>
        <v/>
      </c>
      <c r="F9" s="1" t="s">
        <v>28</v>
      </c>
      <c r="G9" t="str">
        <f>"5. "&amp;TEXT($D9, "Ddd. Mmm. Dd")&amp;" "&amp;$F9</f>
        <v>5. Mon. Apr. 04 – final deck (both English and French) is due for distribution to GC EARB members.  (TBS EA will ensure translation of the EA assessment slide.)</v>
      </c>
    </row>
    <row r="10" spans="1:7" x14ac:dyDescent="0.45">
      <c r="A10" t="s">
        <v>1</v>
      </c>
      <c r="B10" t="s">
        <v>0</v>
      </c>
      <c r="C10" t="s">
        <v>7</v>
      </c>
      <c r="D10" s="7">
        <f>$C$1</f>
        <v>44658</v>
      </c>
      <c r="E10" s="6" t="str">
        <f>_xlfn.IFNA(VLOOKUP(D10, 'GC EARB dates'!$C$2:$D$21, 2, FALSE),"")</f>
        <v/>
      </c>
      <c r="F10" s="2" t="s">
        <v>29</v>
      </c>
      <c r="G10" s="4" t="str">
        <f>"6. "&amp;TEXT($D10, "Ddd. Mmm. Dd")&amp;" "&amp;$F10</f>
        <v>6. Thu. Apr. 07 – GC EARB session</v>
      </c>
    </row>
    <row r="11" spans="1:7" x14ac:dyDescent="0.45">
      <c r="A11" t="s">
        <v>5</v>
      </c>
      <c r="B11" t="s">
        <v>4</v>
      </c>
      <c r="C11" t="s">
        <v>6</v>
      </c>
      <c r="D11" s="6">
        <f>$C$1+4</f>
        <v>44662</v>
      </c>
      <c r="E11" s="6" t="str">
        <f>_xlfn.IFNA(VLOOKUP(D11, 'GC EARB dates'!$C$2:$D$21, 2, FALSE),"")</f>
        <v/>
      </c>
      <c r="F11" s="1" t="s">
        <v>30</v>
      </c>
      <c r="G11" t="str">
        <f>"7. "&amp;TEXT($D11, "Ddd. Mmm. Dd")&amp;" "&amp;$F11</f>
        <v>7. Mon. Apr. 11 – meeting with Committee Secretariat to do live-edit of the draft GC EARB Record of Discussion</v>
      </c>
    </row>
    <row r="12" spans="1:7" x14ac:dyDescent="0.45">
      <c r="D12" s="6"/>
      <c r="E12" s="6" t="str">
        <f>_xlfn.IFNA(VLOOKUP(D12, 'GC EARB dates'!$C$2:$D$21, 2, FALSE),"")</f>
        <v/>
      </c>
    </row>
    <row r="13" spans="1:7" x14ac:dyDescent="0.45">
      <c r="D13" s="6"/>
      <c r="E13" s="6" t="str">
        <f>_xlfn.IFNA(VLOOKUP(D13, 'GC EARB dates'!$C$2:$D$21, 2, FALSE),"")</f>
        <v/>
      </c>
    </row>
    <row r="14" spans="1:7" x14ac:dyDescent="0.45">
      <c r="D14" s="6"/>
      <c r="E14" s="6" t="str">
        <f>_xlfn.IFNA(VLOOKUP(D14, 'GC EARB dates'!$C$2:$D$21, 2, FALSE),"")</f>
        <v/>
      </c>
    </row>
    <row r="15" spans="1:7" x14ac:dyDescent="0.45">
      <c r="D15" s="3"/>
      <c r="E15" s="6" t="str">
        <f>_xlfn.IFNA(VLOOKUP(D15, 'GC EARB dates'!$C$2:$D$21, 2, FALSE),"")</f>
        <v/>
      </c>
    </row>
    <row r="16" spans="1:7" x14ac:dyDescent="0.45">
      <c r="D16" s="3"/>
      <c r="E16" s="6" t="str">
        <f>_xlfn.IFNA(VLOOKUP(D16, 'GC EARB dates'!$C$2:$D$21, 2, FALSE),"")</f>
        <v/>
      </c>
      <c r="G16" s="4" t="s">
        <v>32</v>
      </c>
    </row>
    <row r="17" spans="4:7" ht="177.75" customHeight="1" x14ac:dyDescent="0.45">
      <c r="D17" s="3"/>
      <c r="E17" s="3"/>
      <c r="G17" s="8" t="str">
        <f>G5&amp;CHAR(10)&amp;G6&amp;CHAR(10)&amp;G7&amp;CHAR(10)&amp;G8&amp;CHAR(10)&amp;G9&amp;CHAR(10)&amp;G10&amp;CHAR(10)&amp;G11</f>
        <v>1. Fri. Mar. 18 – we will require the first draft (English only).
2. Week of Mon. Mar. 21 – TBS EA will set up a meeting between your team, TBS EA, SSC EA and CCCS on that week to go through the deck and provide feedback 
3. Fri. Mar. 25 – updated draft (English only) is collected in a package for co-chairs’ pre-brief. TBS EA analyst will complete EA assessment slide.
4. Thu. Mar. 31 – pre-brief with the co-chairs of GC EARB. Any input from the co-chairs will be relayed back to you for further update to the deck.
5. Mon. Apr. 04 – final deck (both English and French) is due for distribution to GC EARB members.  (TBS EA will ensure translation of the EA assessment slide.)
6. Thu. Apr. 07 – GC EARB session
7. Mon. Apr. 11 – meeting with Committee Secretariat to do live-edit of the draft GC EARB Record of Discussion</v>
      </c>
    </row>
  </sheetData>
  <conditionalFormatting sqref="E9">
    <cfRule type="notContainsBlanks" dxfId="1" priority="2">
      <formula>LEN(TRIM(E9))&gt;0</formula>
    </cfRule>
  </conditionalFormatting>
  <conditionalFormatting sqref="E5:E16">
    <cfRule type="notContainsBlanks" dxfId="0" priority="1">
      <formula>LEN(TRIM(E5))&gt;0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239F1A-B33F-4A1F-A134-195FB1EBA56C}">
          <x14:formula1>
            <xm:f>'GC EARB dates'!$A$2:$A$19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2E2F0-CE9A-47D9-8AD6-C95D03E13488}">
  <dimension ref="A1:D29"/>
  <sheetViews>
    <sheetView workbookViewId="0">
      <selection activeCell="C11" sqref="C11"/>
    </sheetView>
  </sheetViews>
  <sheetFormatPr defaultRowHeight="14.25" x14ac:dyDescent="0.45"/>
  <cols>
    <col min="1" max="1" width="16.265625" customWidth="1"/>
    <col min="3" max="3" width="12.59765625" customWidth="1"/>
    <col min="4" max="4" width="16.9296875" customWidth="1"/>
  </cols>
  <sheetData>
    <row r="1" spans="1:4" x14ac:dyDescent="0.45">
      <c r="A1" s="4" t="s">
        <v>31</v>
      </c>
      <c r="C1" s="4" t="s">
        <v>34</v>
      </c>
      <c r="D1" s="4" t="s">
        <v>35</v>
      </c>
    </row>
    <row r="2" spans="1:4" x14ac:dyDescent="0.45">
      <c r="A2" s="9">
        <v>44644</v>
      </c>
      <c r="C2" s="10">
        <v>44562</v>
      </c>
      <c r="D2" t="s">
        <v>36</v>
      </c>
    </row>
    <row r="3" spans="1:4" x14ac:dyDescent="0.45">
      <c r="A3" s="9">
        <v>44658</v>
      </c>
      <c r="C3" s="10">
        <v>44666</v>
      </c>
      <c r="D3" t="s">
        <v>37</v>
      </c>
    </row>
    <row r="4" spans="1:4" x14ac:dyDescent="0.45">
      <c r="A4" s="9">
        <v>44672</v>
      </c>
      <c r="C4" s="10">
        <v>44669</v>
      </c>
      <c r="D4" t="s">
        <v>38</v>
      </c>
    </row>
    <row r="5" spans="1:4" x14ac:dyDescent="0.45">
      <c r="A5" s="9">
        <v>44686</v>
      </c>
      <c r="C5" s="10">
        <v>44704</v>
      </c>
      <c r="D5" t="s">
        <v>39</v>
      </c>
    </row>
    <row r="6" spans="1:4" x14ac:dyDescent="0.45">
      <c r="A6" s="9">
        <v>44700</v>
      </c>
      <c r="C6" s="10">
        <v>44736</v>
      </c>
      <c r="D6" t="s">
        <v>40</v>
      </c>
    </row>
    <row r="7" spans="1:4" x14ac:dyDescent="0.45">
      <c r="A7" s="9">
        <v>44714</v>
      </c>
      <c r="C7" s="10">
        <v>44743</v>
      </c>
      <c r="D7" t="s">
        <v>41</v>
      </c>
    </row>
    <row r="8" spans="1:4" x14ac:dyDescent="0.45">
      <c r="A8" s="9">
        <v>44728</v>
      </c>
      <c r="C8" s="10">
        <v>44774</v>
      </c>
      <c r="D8" t="s">
        <v>42</v>
      </c>
    </row>
    <row r="9" spans="1:4" x14ac:dyDescent="0.45">
      <c r="A9" s="9">
        <v>44742</v>
      </c>
      <c r="C9" s="10">
        <v>44808</v>
      </c>
      <c r="D9" t="s">
        <v>43</v>
      </c>
    </row>
    <row r="10" spans="1:4" x14ac:dyDescent="0.45">
      <c r="A10" s="9">
        <v>44756</v>
      </c>
      <c r="C10" s="10">
        <v>44834</v>
      </c>
      <c r="D10" t="s">
        <v>44</v>
      </c>
    </row>
    <row r="11" spans="1:4" x14ac:dyDescent="0.45">
      <c r="A11" s="9">
        <v>44770</v>
      </c>
      <c r="C11" s="10"/>
    </row>
    <row r="12" spans="1:4" x14ac:dyDescent="0.45">
      <c r="A12" s="9">
        <v>44784</v>
      </c>
      <c r="C12" s="10"/>
    </row>
    <row r="13" spans="1:4" x14ac:dyDescent="0.45">
      <c r="A13" s="9">
        <v>44798</v>
      </c>
      <c r="C13" s="10"/>
    </row>
    <row r="14" spans="1:4" x14ac:dyDescent="0.45">
      <c r="A14" s="9">
        <v>44812</v>
      </c>
      <c r="C14" s="10"/>
    </row>
    <row r="15" spans="1:4" x14ac:dyDescent="0.45">
      <c r="A15" s="9">
        <v>44826</v>
      </c>
      <c r="C15" s="10"/>
    </row>
    <row r="16" spans="1:4" x14ac:dyDescent="0.45">
      <c r="A16" s="9">
        <v>44840</v>
      </c>
      <c r="C16" s="10"/>
    </row>
    <row r="17" spans="1:3" x14ac:dyDescent="0.45">
      <c r="A17" s="9">
        <v>44854</v>
      </c>
      <c r="C17" s="10"/>
    </row>
    <row r="18" spans="1:3" x14ac:dyDescent="0.45">
      <c r="A18" s="9">
        <v>44868</v>
      </c>
      <c r="C18" s="10"/>
    </row>
    <row r="19" spans="1:3" x14ac:dyDescent="0.45">
      <c r="A19" s="9">
        <v>44882</v>
      </c>
      <c r="C19" s="10"/>
    </row>
    <row r="20" spans="1:3" x14ac:dyDescent="0.45">
      <c r="A20" s="9"/>
      <c r="C20" s="10"/>
    </row>
    <row r="21" spans="1:3" x14ac:dyDescent="0.45">
      <c r="A21" s="9"/>
      <c r="C21" s="10"/>
    </row>
    <row r="22" spans="1:3" x14ac:dyDescent="0.45">
      <c r="A22" s="9"/>
      <c r="C22" s="10"/>
    </row>
    <row r="23" spans="1:3" x14ac:dyDescent="0.45">
      <c r="A23" s="9"/>
      <c r="C23" s="10"/>
    </row>
    <row r="24" spans="1:3" x14ac:dyDescent="0.45">
      <c r="A24" s="9"/>
      <c r="C24" s="10"/>
    </row>
    <row r="25" spans="1:3" x14ac:dyDescent="0.45">
      <c r="A25" s="9"/>
      <c r="C25" s="10"/>
    </row>
    <row r="26" spans="1:3" x14ac:dyDescent="0.45">
      <c r="C26" s="10"/>
    </row>
    <row r="27" spans="1:3" x14ac:dyDescent="0.45">
      <c r="C27" s="10"/>
    </row>
    <row r="28" spans="1:3" x14ac:dyDescent="0.45">
      <c r="C28" s="10"/>
    </row>
    <row r="29" spans="1:3" x14ac:dyDescent="0.45">
      <c r="C29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Planner</vt:lpstr>
      <vt:lpstr>GC EARB 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Burke, Allison</dc:creator>
  <cp:lastModifiedBy>Burke, Allison</cp:lastModifiedBy>
  <dcterms:created xsi:type="dcterms:W3CDTF">2022-03-01T15:35:21Z</dcterms:created>
  <dcterms:modified xsi:type="dcterms:W3CDTF">2022-03-11T19:48:39Z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515d617-256d-4284-aedb-1064be1c4b48_Enabled">
    <vt:lpwstr>true</vt:lpwstr>
  </property>
  <property fmtid="{D5CDD505-2E9C-101B-9397-08002B2CF9AE}" pid="3" name="MSIP_Label_3515d617-256d-4284-aedb-1064be1c4b48_SetDate">
    <vt:lpwstr>2022-03-01T15:50:37Z</vt:lpwstr>
  </property>
  <property fmtid="{D5CDD505-2E9C-101B-9397-08002B2CF9AE}" pid="4" name="MSIP_Label_3515d617-256d-4284-aedb-1064be1c4b48_Method">
    <vt:lpwstr>Privileged</vt:lpwstr>
  </property>
  <property fmtid="{D5CDD505-2E9C-101B-9397-08002B2CF9AE}" pid="5" name="MSIP_Label_3515d617-256d-4284-aedb-1064be1c4b48_Name">
    <vt:lpwstr>3515d617-256d-4284-aedb-1064be1c4b48</vt:lpwstr>
  </property>
  <property fmtid="{D5CDD505-2E9C-101B-9397-08002B2CF9AE}" pid="6" name="MSIP_Label_3515d617-256d-4284-aedb-1064be1c4b48_SiteId">
    <vt:lpwstr>6397df10-4595-4047-9c4f-03311282152b</vt:lpwstr>
  </property>
  <property fmtid="{D5CDD505-2E9C-101B-9397-08002B2CF9AE}" pid="7" name="MSIP_Label_3515d617-256d-4284-aedb-1064be1c4b48_ActionId">
    <vt:lpwstr>5471e131-5c3c-4cde-bd3a-ca229526a23a</vt:lpwstr>
  </property>
  <property fmtid="{D5CDD505-2E9C-101B-9397-08002B2CF9AE}" pid="8" name="MSIP_Label_3515d617-256d-4284-aedb-1064be1c4b48_ContentBits">
    <vt:lpwstr>0</vt:lpwstr>
  </property>
</Properties>
</file>