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ardA\Documents\CM Playbook accessibility\Tool_3_-_ADKAR_Change-o-meter_EN\"/>
    </mc:Choice>
  </mc:AlternateContent>
  <bookViews>
    <workbookView xWindow="0" yWindow="0" windowWidth="14750" windowHeight="6170" tabRatio="772" firstSheet="1" activeTab="1"/>
  </bookViews>
  <sheets>
    <sheet name="Sheet1" sheetId="1" state="hidden" r:id="rId1"/>
    <sheet name="Questionnaire and answers" sheetId="9" r:id="rId2"/>
    <sheet name="Results" sheetId="23" r:id="rId3"/>
    <sheet name="Data" sheetId="24" r:id="rId4"/>
    <sheet name="Q9 - 10 - General Workspace" sheetId="2" state="hidden" r:id="rId5"/>
  </sheets>
  <definedNames>
    <definedName name="_xlnm._FilterDatabase" localSheetId="4" hidden="1">'Q9 - 10 - General Workspace'!$A$1:$Q$22</definedName>
    <definedName name="_xlnm._FilterDatabase" localSheetId="0" hidden="1">Sheet1!$D$10:$AM$14</definedName>
    <definedName name="_xlnm.Print_Area" localSheetId="1">'Questionnaire and answers'!#REF!</definedName>
  </definedNames>
  <calcPr calcId="152511"/>
</workbook>
</file>

<file path=xl/calcChain.xml><?xml version="1.0" encoding="utf-8"?>
<calcChain xmlns="http://schemas.openxmlformats.org/spreadsheetml/2006/main">
  <c r="A4" i="24" l="1"/>
  <c r="A3" i="24"/>
  <c r="A2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B1" i="24"/>
  <c r="H6" i="9"/>
  <c r="G27" i="9" s="1"/>
  <c r="H7" i="9"/>
  <c r="G28" i="9" s="1"/>
  <c r="H8" i="9"/>
  <c r="H9" i="9"/>
  <c r="H10" i="9"/>
  <c r="H11" i="9"/>
  <c r="H12" i="9"/>
  <c r="G33" i="9" s="1"/>
  <c r="H13" i="9"/>
  <c r="G34" i="9" s="1"/>
  <c r="H14" i="9"/>
  <c r="G35" i="9" s="1"/>
  <c r="H15" i="9"/>
  <c r="D36" i="9" s="1"/>
  <c r="H16" i="9"/>
  <c r="G37" i="9" s="1"/>
  <c r="H17" i="9"/>
  <c r="G38" i="9" s="1"/>
  <c r="H18" i="9"/>
  <c r="G39" i="9" s="1"/>
  <c r="H19" i="9"/>
  <c r="G40" i="9" s="1"/>
  <c r="H20" i="9"/>
  <c r="G41" i="9" s="1"/>
  <c r="H5" i="9"/>
  <c r="G26" i="9" l="1"/>
  <c r="H21" i="9"/>
  <c r="F37" i="9"/>
  <c r="M4" i="24" s="1"/>
  <c r="E39" i="9"/>
  <c r="D32" i="9"/>
  <c r="E32" i="9"/>
  <c r="C32" i="9"/>
  <c r="G32" i="9"/>
  <c r="F32" i="9"/>
  <c r="D31" i="9"/>
  <c r="G31" i="9"/>
  <c r="E31" i="9"/>
  <c r="C31" i="9"/>
  <c r="F31" i="9"/>
  <c r="D30" i="9"/>
  <c r="E30" i="9"/>
  <c r="F30" i="9"/>
  <c r="G30" i="9"/>
  <c r="C30" i="9"/>
  <c r="D29" i="9"/>
  <c r="C29" i="9"/>
  <c r="G29" i="9"/>
  <c r="F29" i="9"/>
  <c r="E29" i="9"/>
  <c r="E41" i="9"/>
  <c r="Q3" i="24" s="1"/>
  <c r="E40" i="9"/>
  <c r="F41" i="9"/>
  <c r="Q4" i="24" s="1"/>
  <c r="D41" i="9"/>
  <c r="D37" i="9"/>
  <c r="C41" i="9"/>
  <c r="C37" i="9"/>
  <c r="E37" i="9"/>
  <c r="M10" i="24" s="1"/>
  <c r="C33" i="9"/>
  <c r="D33" i="9"/>
  <c r="E33" i="9"/>
  <c r="F33" i="9"/>
  <c r="C36" i="9"/>
  <c r="C28" i="9"/>
  <c r="D40" i="9"/>
  <c r="D28" i="9"/>
  <c r="E36" i="9"/>
  <c r="E28" i="9"/>
  <c r="F36" i="9"/>
  <c r="F28" i="9"/>
  <c r="G36" i="9"/>
  <c r="C39" i="9"/>
  <c r="C35" i="9"/>
  <c r="C27" i="9"/>
  <c r="D39" i="9"/>
  <c r="D35" i="9"/>
  <c r="D27" i="9"/>
  <c r="E35" i="9"/>
  <c r="E27" i="9"/>
  <c r="F39" i="9"/>
  <c r="F35" i="9"/>
  <c r="F27" i="9"/>
  <c r="C40" i="9"/>
  <c r="F40" i="9"/>
  <c r="C26" i="9"/>
  <c r="C38" i="9"/>
  <c r="C34" i="9"/>
  <c r="D26" i="9"/>
  <c r="D38" i="9"/>
  <c r="D34" i="9"/>
  <c r="E26" i="9"/>
  <c r="E38" i="9"/>
  <c r="E34" i="9"/>
  <c r="F26" i="9"/>
  <c r="F38" i="9"/>
  <c r="F34" i="9"/>
  <c r="C9" i="24" l="1"/>
  <c r="Q2" i="24"/>
  <c r="H26" i="9"/>
  <c r="B11" i="24" s="1"/>
  <c r="M3" i="24"/>
  <c r="D9" i="24"/>
  <c r="H4" i="24"/>
  <c r="H37" i="9"/>
  <c r="M11" i="24" s="1"/>
  <c r="B45" i="24" s="1"/>
  <c r="Q9" i="24"/>
  <c r="H40" i="9"/>
  <c r="P11" i="24" s="1"/>
  <c r="H41" i="9"/>
  <c r="Q11" i="24" s="1"/>
  <c r="Q10" i="24"/>
  <c r="M9" i="24"/>
  <c r="M2" i="24"/>
  <c r="F4" i="24"/>
  <c r="F3" i="24"/>
  <c r="F10" i="24"/>
  <c r="H30" i="9"/>
  <c r="F11" i="24" s="1"/>
  <c r="F2" i="24"/>
  <c r="F9" i="24"/>
  <c r="P4" i="24"/>
  <c r="P9" i="24"/>
  <c r="P2" i="24"/>
  <c r="O4" i="24"/>
  <c r="O10" i="24"/>
  <c r="O3" i="24"/>
  <c r="O2" i="24"/>
  <c r="H39" i="9"/>
  <c r="O11" i="24" s="1"/>
  <c r="O9" i="24"/>
  <c r="L4" i="24"/>
  <c r="E4" i="24"/>
  <c r="I10" i="24"/>
  <c r="I3" i="24"/>
  <c r="J4" i="24"/>
  <c r="J3" i="24"/>
  <c r="J10" i="24"/>
  <c r="H34" i="9"/>
  <c r="J11" i="24" s="1"/>
  <c r="J9" i="24"/>
  <c r="J2" i="24"/>
  <c r="H3" i="24"/>
  <c r="H10" i="24"/>
  <c r="C4" i="24"/>
  <c r="C10" i="24"/>
  <c r="C3" i="24"/>
  <c r="C2" i="24"/>
  <c r="H27" i="9"/>
  <c r="C11" i="24" s="1"/>
  <c r="D10" i="24"/>
  <c r="D3" i="24"/>
  <c r="E10" i="24"/>
  <c r="E3" i="24"/>
  <c r="N4" i="24"/>
  <c r="H38" i="9"/>
  <c r="N11" i="24" s="1"/>
  <c r="N3" i="24"/>
  <c r="N10" i="24"/>
  <c r="N2" i="24"/>
  <c r="N9" i="24"/>
  <c r="P3" i="24"/>
  <c r="P10" i="24"/>
  <c r="G4" i="24"/>
  <c r="G10" i="24"/>
  <c r="G3" i="24"/>
  <c r="G2" i="24"/>
  <c r="H31" i="9"/>
  <c r="G11" i="24" s="1"/>
  <c r="G9" i="24"/>
  <c r="L3" i="24"/>
  <c r="L10" i="24"/>
  <c r="H28" i="9"/>
  <c r="D11" i="24" s="1"/>
  <c r="D2" i="24"/>
  <c r="I9" i="24"/>
  <c r="I2" i="24"/>
  <c r="H33" i="9"/>
  <c r="I11" i="24" s="1"/>
  <c r="B4" i="24"/>
  <c r="B3" i="24"/>
  <c r="B10" i="24"/>
  <c r="B9" i="24"/>
  <c r="B2" i="24"/>
  <c r="H32" i="9"/>
  <c r="H11" i="24" s="1"/>
  <c r="H9" i="24"/>
  <c r="H2" i="24"/>
  <c r="K4" i="24"/>
  <c r="K10" i="24"/>
  <c r="K3" i="24"/>
  <c r="K2" i="24"/>
  <c r="K9" i="24"/>
  <c r="H35" i="9"/>
  <c r="K11" i="24" s="1"/>
  <c r="B43" i="24" s="1"/>
  <c r="D4" i="24"/>
  <c r="L9" i="24"/>
  <c r="H36" i="9"/>
  <c r="L11" i="24" s="1"/>
  <c r="B44" i="24" s="1"/>
  <c r="L2" i="24"/>
  <c r="E9" i="24"/>
  <c r="E2" i="24"/>
  <c r="H29" i="9"/>
  <c r="E11" i="24" s="1"/>
  <c r="I4" i="24"/>
  <c r="R337" i="1"/>
  <c r="R338" i="1"/>
  <c r="R339" i="1"/>
  <c r="R340" i="1"/>
  <c r="Q332" i="1"/>
  <c r="B23" i="24" l="1"/>
  <c r="C23" i="24" s="1"/>
  <c r="C41" i="24" s="1"/>
  <c r="B25" i="24"/>
  <c r="C25" i="24" s="1"/>
  <c r="C43" i="24" s="1"/>
  <c r="B28" i="24"/>
  <c r="C28" i="24" s="1"/>
  <c r="C46" i="24" s="1"/>
  <c r="B16" i="24"/>
  <c r="C16" i="24" s="1"/>
  <c r="C34" i="24" s="1"/>
  <c r="B19" i="24"/>
  <c r="C19" i="24" s="1"/>
  <c r="C37" i="24" s="1"/>
</calcChain>
</file>

<file path=xl/sharedStrings.xml><?xml version="1.0" encoding="utf-8"?>
<sst xmlns="http://schemas.openxmlformats.org/spreadsheetml/2006/main" count="390" uniqueCount="222">
  <si>
    <t># of Respondant</t>
  </si>
  <si>
    <t>% of Respondant</t>
  </si>
  <si>
    <t>Unsatisfied</t>
  </si>
  <si>
    <t>Satisfied</t>
  </si>
  <si>
    <t>Unimportant/ Unsatisfied</t>
  </si>
  <si>
    <t>Important/ Satisfied</t>
  </si>
  <si>
    <t>Unimportant</t>
  </si>
  <si>
    <t>Important</t>
  </si>
  <si>
    <t xml:space="preserve"># of respondants </t>
  </si>
  <si>
    <t>% of respondants</t>
  </si>
  <si>
    <t>Importance</t>
  </si>
  <si>
    <t>Satisfaction</t>
  </si>
  <si>
    <t xml:space="preserve">VOIP </t>
  </si>
  <si>
    <t>Mobile</t>
  </si>
  <si>
    <t>Computers</t>
  </si>
  <si>
    <t>E-Signatures</t>
  </si>
  <si>
    <t>IM System</t>
  </si>
  <si>
    <t>VPN</t>
  </si>
  <si>
    <t>Wi-Fi</t>
  </si>
  <si>
    <t>Printers</t>
  </si>
  <si>
    <t>Videoconferencing</t>
  </si>
  <si>
    <t>Reservation system</t>
  </si>
  <si>
    <t>Mobility and Connectivity</t>
  </si>
  <si>
    <t>Instant Messaging tools</t>
  </si>
  <si>
    <t>Collaborative spaces and tools</t>
  </si>
  <si>
    <t>Small meeting rooms</t>
  </si>
  <si>
    <t>Medium meeting rooms</t>
  </si>
  <si>
    <t>Large meeting rooms</t>
  </si>
  <si>
    <t>Quiet rooms</t>
  </si>
  <si>
    <t>Informal areas</t>
  </si>
  <si>
    <t>Kitchenette</t>
  </si>
  <si>
    <t>Chair</t>
  </si>
  <si>
    <t>Collaboration areas</t>
  </si>
  <si>
    <t>Variety of work points</t>
  </si>
  <si>
    <t>Personal storage</t>
  </si>
  <si>
    <t>Shared storage</t>
  </si>
  <si>
    <t>Air Quality</t>
  </si>
  <si>
    <t>Temparature Control</t>
  </si>
  <si>
    <t>Noise level</t>
  </si>
  <si>
    <t>Access to natural light</t>
  </si>
  <si>
    <t>Office lighting</t>
  </si>
  <si>
    <t>Height of desk dividers</t>
  </si>
  <si>
    <t>Colours in the workplace</t>
  </si>
  <si>
    <t>Art in the workplace</t>
  </si>
  <si>
    <t>Cleanliness of workpoints</t>
  </si>
  <si>
    <t>Personalization of workspace</t>
  </si>
  <si>
    <t>Disagree</t>
  </si>
  <si>
    <t xml:space="preserve">Neutral </t>
  </si>
  <si>
    <t>Agree</t>
  </si>
  <si>
    <t>Informed of the changes</t>
  </si>
  <si>
    <t>Understand the reasons</t>
  </si>
  <si>
    <t>Understand the impact</t>
  </si>
  <si>
    <t>Personally Motivated</t>
  </si>
  <si>
    <t>Looking forward</t>
  </si>
  <si>
    <t>Supervisor's support</t>
  </si>
  <si>
    <t>Executive's support</t>
  </si>
  <si>
    <t>Access to information on changes</t>
  </si>
  <si>
    <t>Knowledge for adoption</t>
  </si>
  <si>
    <t>Ability to adopt</t>
  </si>
  <si>
    <t>Ability to work effectively</t>
  </si>
  <si>
    <t xml:space="preserve">Access to training to work effectively </t>
  </si>
  <si>
    <t>Encouraged to collaborate</t>
  </si>
  <si>
    <t>Supported to work mobile</t>
  </si>
  <si>
    <t>Executives support new ways of working</t>
  </si>
  <si>
    <t>Supervisors support new ways of working</t>
  </si>
  <si>
    <t>Work productively</t>
  </si>
  <si>
    <t>Collaborate</t>
  </si>
  <si>
    <t>Important to me</t>
  </si>
  <si>
    <t>Privacy when needed</t>
  </si>
  <si>
    <t>Focuss when I need to concentrate</t>
  </si>
  <si>
    <t>Adequate work points</t>
  </si>
  <si>
    <t>Recommend my workplace</t>
  </si>
  <si>
    <t xml:space="preserve">Prefer to stay in department </t>
  </si>
  <si>
    <t>Primarily paperless</t>
  </si>
  <si>
    <t>Access to paperless technology</t>
  </si>
  <si>
    <t>I use IM system</t>
  </si>
  <si>
    <t>I use videoconferencing</t>
  </si>
  <si>
    <t>Negative Impact</t>
  </si>
  <si>
    <t>Positive Impact</t>
  </si>
  <si>
    <t>Team productivity</t>
  </si>
  <si>
    <t>Personal productivity</t>
  </si>
  <si>
    <t>Collaboration with others</t>
  </si>
  <si>
    <t>Neutral</t>
  </si>
  <si>
    <t>Yes</t>
  </si>
  <si>
    <t>No</t>
  </si>
  <si>
    <t>I don't know</t>
  </si>
  <si>
    <t xml:space="preserve">Ability to Telework </t>
  </si>
  <si>
    <t>Do you telework</t>
  </si>
  <si>
    <t xml:space="preserve">Yes </t>
  </si>
  <si>
    <t xml:space="preserve">No </t>
  </si>
  <si>
    <t>Less than a day a week</t>
  </si>
  <si>
    <t>1 day a week</t>
  </si>
  <si>
    <t>2 days a week</t>
  </si>
  <si>
    <t>3 days a week</t>
  </si>
  <si>
    <t>5 days a week</t>
  </si>
  <si>
    <t>AWA</t>
  </si>
  <si>
    <t>Female</t>
  </si>
  <si>
    <t>Male</t>
  </si>
  <si>
    <t>Prefer not to say</t>
  </si>
  <si>
    <t xml:space="preserve">Survey </t>
  </si>
  <si>
    <t>Gender</t>
  </si>
  <si>
    <t>Less than a year</t>
  </si>
  <si>
    <t>1 to 2 years</t>
  </si>
  <si>
    <t>3 to 5 years</t>
  </si>
  <si>
    <t>6 to 8 years</t>
  </si>
  <si>
    <t>Over 9 years</t>
  </si>
  <si>
    <t>29 years and under</t>
  </si>
  <si>
    <t>30 to 39 years</t>
  </si>
  <si>
    <t>40 to 49 years</t>
  </si>
  <si>
    <t>50 to 59 years</t>
  </si>
  <si>
    <t>60 years and over</t>
  </si>
  <si>
    <t>Immigration Program Guidance</t>
  </si>
  <si>
    <t>Human Resources Branch</t>
  </si>
  <si>
    <t>Integrity Risk Guidance Branch</t>
  </si>
  <si>
    <t>Enclosed single-person office</t>
  </si>
  <si>
    <t xml:space="preserve"> Enclosed multi-person office</t>
  </si>
  <si>
    <t>Unassigned workstation</t>
  </si>
  <si>
    <t>Other, please specify</t>
  </si>
  <si>
    <r>
      <t>•</t>
    </r>
    <r>
      <rPr>
        <sz val="12"/>
        <color rgb="FF000000"/>
        <rFont val="Calibri"/>
        <family val="2"/>
        <scheme val="minor"/>
      </rPr>
      <t>HRB – 170 - 39.81%</t>
    </r>
  </si>
  <si>
    <r>
      <t>•</t>
    </r>
    <r>
      <rPr>
        <sz val="12"/>
        <color rgb="FF000000"/>
        <rFont val="Calibri"/>
        <family val="2"/>
        <scheme val="minor"/>
      </rPr>
      <t>IRGB – 107 – 25.06%</t>
    </r>
  </si>
  <si>
    <r>
      <t>•</t>
    </r>
    <r>
      <rPr>
        <sz val="12"/>
        <color rgb="FF000000"/>
        <rFont val="Calibri"/>
        <family val="2"/>
        <scheme val="minor"/>
      </rPr>
      <t>IPGB – 150  - 35.13%</t>
    </r>
  </si>
  <si>
    <t>Total: 427 FTEs</t>
  </si>
  <si>
    <t>Actual population:</t>
  </si>
  <si>
    <t>Actual Population</t>
  </si>
  <si>
    <t>Survey Respondants</t>
  </si>
  <si>
    <t>#</t>
  </si>
  <si>
    <t>Not important at all(1)</t>
  </si>
  <si>
    <t>Not very important</t>
  </si>
  <si>
    <t>Slightly not important</t>
  </si>
  <si>
    <t>Neutral (4)</t>
  </si>
  <si>
    <t>Somewhat important</t>
  </si>
  <si>
    <t>Very important (7)</t>
  </si>
  <si>
    <t>Total</t>
  </si>
  <si>
    <t>a) Availability of small meeting rooms (3-6 people)</t>
  </si>
  <si>
    <t>b) Availability of medium meeting rooms (7-12 people)</t>
  </si>
  <si>
    <t>c) Availability of large meeting rooms (13 people or more)</t>
  </si>
  <si>
    <t>d) Quiet rooms to work alone or in pairs</t>
  </si>
  <si>
    <t>e) Informal work areas / break areas</t>
  </si>
  <si>
    <t>f) Kitchenette</t>
  </si>
  <si>
    <t>h) Collaboration areas</t>
  </si>
  <si>
    <t>i) Variety of locations to work from</t>
  </si>
  <si>
    <t>j) Personal storage</t>
  </si>
  <si>
    <t>k) Shared storage</t>
  </si>
  <si>
    <t>Question 9</t>
  </si>
  <si>
    <t>Very dissatisfied(1)</t>
  </si>
  <si>
    <t>Dissatisfied</t>
  </si>
  <si>
    <t>Slightly dissatisfied</t>
  </si>
  <si>
    <t>Slightly satisfied</t>
  </si>
  <si>
    <t>Very satisfied (7)</t>
  </si>
  <si>
    <t>g) Chair</t>
  </si>
  <si>
    <t>l) Air quality</t>
  </si>
  <si>
    <t>m) Temperature control</t>
  </si>
  <si>
    <t>n) Noise level</t>
  </si>
  <si>
    <t>o) Access to natural light</t>
  </si>
  <si>
    <t>p) Office lighting</t>
  </si>
  <si>
    <t>q) Height of dividers between desks</t>
  </si>
  <si>
    <t>r) Colours in the workplace</t>
  </si>
  <si>
    <t>s) Art in the workplace</t>
  </si>
  <si>
    <t>u) Personalization of elements of my workplace</t>
  </si>
  <si>
    <t>t) Cleanliness of your workpoint/station</t>
  </si>
  <si>
    <t>Slightly agree</t>
  </si>
  <si>
    <t>Desire</t>
  </si>
  <si>
    <t>Knowledge</t>
  </si>
  <si>
    <t>Ability</t>
  </si>
  <si>
    <t>A</t>
  </si>
  <si>
    <t>D</t>
  </si>
  <si>
    <t>K</t>
  </si>
  <si>
    <t>R</t>
  </si>
  <si>
    <t>HRB</t>
  </si>
  <si>
    <t>IRGB</t>
  </si>
  <si>
    <t>Workstation with full visual privacy</t>
  </si>
  <si>
    <t>Workstation with seated visual privacy</t>
  </si>
  <si>
    <t>Workstation without seated visual privacy</t>
  </si>
  <si>
    <t>My workplace design is Important to me</t>
  </si>
  <si>
    <t>It enables me to work productively</t>
  </si>
  <si>
    <t>It enables me to collaborate</t>
  </si>
  <si>
    <t>Well informed</t>
  </si>
  <si>
    <t>Understand reasons</t>
  </si>
  <si>
    <t>Understand Impact</t>
  </si>
  <si>
    <t>Personnally motivated</t>
  </si>
  <si>
    <t>Access to information</t>
  </si>
  <si>
    <t>Access to training to work effectively</t>
  </si>
  <si>
    <t>Encouage to collaborate</t>
  </si>
  <si>
    <t>supported to work mobile</t>
  </si>
  <si>
    <t>Excutives support new ways of working</t>
  </si>
  <si>
    <t>Awareness</t>
  </si>
  <si>
    <t>Reinforcement</t>
  </si>
  <si>
    <t>IPGB</t>
  </si>
  <si>
    <t>FTEs</t>
  </si>
  <si>
    <t>% population</t>
  </si>
  <si>
    <t># of respondent</t>
  </si>
  <si>
    <t>%</t>
  </si>
  <si>
    <t>Years</t>
  </si>
  <si>
    <t>Age</t>
  </si>
  <si>
    <t>In my work I am encouraged to collaborate with colleagues</t>
  </si>
  <si>
    <t xml:space="preserve">A </t>
  </si>
  <si>
    <t>TOTAL</t>
  </si>
  <si>
    <t>average on 100%</t>
  </si>
  <si>
    <t>on sclae of 5</t>
  </si>
  <si>
    <t>I am well informed of the changes that will take place in my workplace</t>
  </si>
  <si>
    <t>I understand the reasons for the upcoming changes to my workplace</t>
  </si>
  <si>
    <t>I understand the impact of the upcoming changes to my workplace on my day-to-day work activities</t>
  </si>
  <si>
    <t>I am personally motivated to be part of the change in my workplace</t>
  </si>
  <si>
    <t>I look forward to the changes to my workplace</t>
  </si>
  <si>
    <t>I feel supervisors and managers support the change</t>
  </si>
  <si>
    <t>I feel executives support the change</t>
  </si>
  <si>
    <t>I know where to go to get information on the upcoming changes to my workplace</t>
  </si>
  <si>
    <t>I have the knowledge to be successful in my new work environment</t>
  </si>
  <si>
    <t>I have access to resources (training/people) to acquire the ability to work effectively in the new work environment</t>
  </si>
  <si>
    <t>My organization is supporting its employees to work in a mobile way</t>
  </si>
  <si>
    <t>Executives are supportive of new ways of working</t>
  </si>
  <si>
    <t>Supervisors/managers are supportive of new ways of working</t>
  </si>
  <si>
    <t>Questions</t>
  </si>
  <si>
    <t>Average # of respondents:</t>
  </si>
  <si>
    <t>Fill in the chart below based on the total responses to each question on the ADKAR Questionnaire.</t>
  </si>
  <si>
    <t>The chart below will autimatically populate based on the responses in the chart above.</t>
  </si>
  <si>
    <t>I am able to perform my activities effectively in my new work environment</t>
  </si>
  <si>
    <t>I am confident I will be able to perform my activities effectively in my future work environment</t>
  </si>
  <si>
    <t>Slightly disagree</t>
  </si>
  <si>
    <t>Total respondents</t>
  </si>
  <si>
    <t>ADKAR Building blocks</t>
  </si>
  <si>
    <t>Personally motivated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</si>
</sst>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64A60"/>
      <name val="Arial"/>
      <family val="2"/>
    </font>
    <font>
      <sz val="12"/>
      <color rgb="FF010205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3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277852"/>
      <name val="Arial"/>
      <family val="2"/>
    </font>
    <font>
      <b/>
      <sz val="14"/>
      <color theme="0"/>
      <name val="Arial"/>
      <family val="2"/>
    </font>
    <font>
      <sz val="14"/>
      <color rgb="FF277852"/>
      <name val="Arial"/>
      <family val="2"/>
    </font>
    <font>
      <sz val="14"/>
      <color theme="4"/>
      <name val="Arial"/>
      <family val="2"/>
    </font>
    <font>
      <sz val="14"/>
      <color theme="5"/>
      <name val="Arial"/>
      <family val="2"/>
    </font>
    <font>
      <sz val="14"/>
      <color theme="7"/>
      <name val="Arial"/>
      <family val="2"/>
    </font>
    <font>
      <sz val="14"/>
      <color theme="8"/>
      <name val="Arial"/>
      <family val="2"/>
    </font>
    <font>
      <b/>
      <sz val="16"/>
      <color rgb="FFFF0000"/>
      <name val="Arial"/>
      <family val="2"/>
    </font>
    <font>
      <sz val="12"/>
      <color theme="0"/>
      <name val="Arial"/>
      <family val="2"/>
    </font>
    <font>
      <b/>
      <sz val="16"/>
      <color theme="6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FA82A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152935"/>
      </top>
      <bottom style="medium">
        <color rgb="FFAEAEAE"/>
      </bottom>
      <diagonal/>
    </border>
    <border>
      <left/>
      <right style="medium">
        <color rgb="FFE0E0E0"/>
      </right>
      <top style="medium">
        <color rgb="FF152935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E0E0E0"/>
      </right>
      <top/>
      <bottom style="medium">
        <color rgb="FFAEAEAE"/>
      </bottom>
      <diagonal/>
    </border>
    <border>
      <left/>
      <right/>
      <top/>
      <bottom style="medium">
        <color rgb="FF152935"/>
      </bottom>
      <diagonal/>
    </border>
    <border>
      <left/>
      <right style="medium">
        <color rgb="FFE0E0E0"/>
      </right>
      <top/>
      <bottom style="medium">
        <color rgb="FF15293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10" fontId="0" fillId="0" borderId="0" xfId="0" applyNumberFormat="1"/>
    <xf numFmtId="10" fontId="0" fillId="0" borderId="0" xfId="1" applyNumberFormat="1" applyFont="1"/>
    <xf numFmtId="0" fontId="2" fillId="2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 wrapText="1"/>
    </xf>
    <xf numFmtId="10" fontId="3" fillId="3" borderId="2" xfId="0" applyNumberFormat="1" applyFont="1" applyFill="1" applyBorder="1" applyAlignment="1">
      <alignment horizontal="right" vertical="center" wrapText="1"/>
    </xf>
    <xf numFmtId="10" fontId="3" fillId="3" borderId="4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0" xfId="0" applyFont="1" applyAlignment="1">
      <alignment horizontal="left" vertical="center" indent="2" readingOrder="1"/>
    </xf>
    <xf numFmtId="0" fontId="0" fillId="0" borderId="0" xfId="0" applyFont="1"/>
    <xf numFmtId="0" fontId="5" fillId="0" borderId="0" xfId="0" applyFont="1" applyAlignment="1">
      <alignment horizontal="left" vertical="center" indent="2" readingOrder="1"/>
    </xf>
    <xf numFmtId="0" fontId="0" fillId="4" borderId="0" xfId="0" applyFill="1"/>
    <xf numFmtId="10" fontId="0" fillId="4" borderId="0" xfId="0" applyNumberFormat="1" applyFill="1"/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9" fontId="0" fillId="0" borderId="0" xfId="0" applyNumberFormat="1"/>
    <xf numFmtId="9" fontId="3" fillId="3" borderId="4" xfId="0" applyNumberFormat="1" applyFont="1" applyFill="1" applyBorder="1" applyAlignment="1">
      <alignment horizontal="right" vertical="center" wrapText="1"/>
    </xf>
    <xf numFmtId="9" fontId="3" fillId="3" borderId="3" xfId="0" applyNumberFormat="1" applyFont="1" applyFill="1" applyBorder="1" applyAlignment="1">
      <alignment horizontal="right" vertical="center" wrapText="1"/>
    </xf>
    <xf numFmtId="0" fontId="3" fillId="6" borderId="0" xfId="0" applyFont="1" applyFill="1" applyBorder="1" applyAlignment="1">
      <alignment horizontal="right" vertical="center" wrapText="1"/>
    </xf>
    <xf numFmtId="9" fontId="3" fillId="3" borderId="2" xfId="0" applyNumberFormat="1" applyFont="1" applyFill="1" applyBorder="1" applyAlignment="1">
      <alignment horizontal="right" vertical="center" wrapText="1"/>
    </xf>
    <xf numFmtId="9" fontId="0" fillId="0" borderId="0" xfId="0" applyNumberFormat="1" applyAlignment="1">
      <alignment wrapText="1"/>
    </xf>
    <xf numFmtId="9" fontId="0" fillId="0" borderId="0" xfId="1" applyNumberFormat="1" applyFont="1"/>
    <xf numFmtId="9" fontId="4" fillId="0" borderId="0" xfId="0" applyNumberFormat="1" applyFont="1"/>
    <xf numFmtId="0" fontId="4" fillId="0" borderId="0" xfId="0" applyFont="1" applyBorder="1"/>
    <xf numFmtId="9" fontId="4" fillId="8" borderId="0" xfId="0" applyNumberFormat="1" applyFont="1" applyFill="1" applyAlignment="1">
      <alignment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1" fontId="7" fillId="0" borderId="7" xfId="0" applyNumberFormat="1" applyFont="1" applyBorder="1" applyAlignment="1">
      <alignment horizontal="center" wrapText="1"/>
    </xf>
    <xf numFmtId="0" fontId="4" fillId="0" borderId="0" xfId="0" applyNumberFormat="1" applyFont="1"/>
    <xf numFmtId="0" fontId="4" fillId="0" borderId="0" xfId="0" applyNumberFormat="1" applyFont="1" applyAlignment="1">
      <alignment wrapText="1"/>
    </xf>
    <xf numFmtId="0" fontId="4" fillId="0" borderId="0" xfId="0" applyNumberFormat="1" applyFont="1" applyBorder="1"/>
    <xf numFmtId="0" fontId="4" fillId="7" borderId="0" xfId="1" applyNumberFormat="1" applyFont="1" applyFill="1"/>
    <xf numFmtId="1" fontId="4" fillId="0" borderId="0" xfId="0" applyNumberFormat="1" applyFont="1" applyAlignment="1">
      <alignment wrapText="1"/>
    </xf>
    <xf numFmtId="0" fontId="7" fillId="0" borderId="0" xfId="0" applyFont="1" applyBorder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8" fillId="0" borderId="7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left" wrapText="1"/>
    </xf>
    <xf numFmtId="164" fontId="8" fillId="0" borderId="0" xfId="0" applyNumberFormat="1" applyFont="1" applyBorder="1" applyAlignment="1">
      <alignment wrapText="1"/>
    </xf>
    <xf numFmtId="1" fontId="9" fillId="14" borderId="0" xfId="0" applyNumberFormat="1" applyFont="1" applyFill="1" applyBorder="1" applyAlignment="1">
      <alignment horizontal="right" vertical="center" wrapText="1"/>
    </xf>
    <xf numFmtId="1" fontId="9" fillId="14" borderId="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" fontId="12" fillId="0" borderId="7" xfId="1" applyNumberFormat="1" applyFont="1" applyFill="1" applyBorder="1" applyAlignment="1">
      <alignment horizontal="center"/>
    </xf>
    <xf numFmtId="1" fontId="12" fillId="0" borderId="7" xfId="0" applyNumberFormat="1" applyFont="1" applyFill="1" applyBorder="1" applyAlignment="1">
      <alignment horizontal="center"/>
    </xf>
    <xf numFmtId="1" fontId="13" fillId="0" borderId="7" xfId="0" applyNumberFormat="1" applyFont="1" applyFill="1" applyBorder="1" applyAlignment="1">
      <alignment horizontal="center"/>
    </xf>
    <xf numFmtId="1" fontId="14" fillId="0" borderId="7" xfId="1" applyNumberFormat="1" applyFont="1" applyFill="1" applyBorder="1" applyAlignment="1">
      <alignment horizontal="center"/>
    </xf>
    <xf numFmtId="1" fontId="14" fillId="0" borderId="7" xfId="0" applyNumberFormat="1" applyFont="1" applyFill="1" applyBorder="1" applyAlignment="1">
      <alignment horizontal="center"/>
    </xf>
    <xf numFmtId="1" fontId="15" fillId="0" borderId="7" xfId="1" applyNumberFormat="1" applyFont="1" applyFill="1" applyBorder="1" applyAlignment="1">
      <alignment horizontal="center"/>
    </xf>
    <xf numFmtId="1" fontId="15" fillId="0" borderId="7" xfId="0" applyNumberFormat="1" applyFont="1" applyFill="1" applyBorder="1" applyAlignment="1">
      <alignment horizontal="center"/>
    </xf>
    <xf numFmtId="1" fontId="16" fillId="0" borderId="7" xfId="1" applyNumberFormat="1" applyFont="1" applyFill="1" applyBorder="1" applyAlignment="1">
      <alignment horizontal="center"/>
    </xf>
    <xf numFmtId="1" fontId="16" fillId="0" borderId="7" xfId="0" applyNumberFormat="1" applyFont="1" applyFill="1" applyBorder="1" applyAlignment="1">
      <alignment horizontal="center"/>
    </xf>
    <xf numFmtId="9" fontId="18" fillId="11" borderId="0" xfId="0" applyNumberFormat="1" applyFont="1" applyFill="1" applyBorder="1" applyAlignment="1">
      <alignment wrapText="1"/>
    </xf>
    <xf numFmtId="1" fontId="4" fillId="7" borderId="0" xfId="1" applyNumberFormat="1" applyFont="1" applyFill="1"/>
    <xf numFmtId="1" fontId="9" fillId="0" borderId="0" xfId="0" applyNumberFormat="1" applyFont="1" applyFill="1" applyBorder="1" applyAlignment="1">
      <alignment horizontal="right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9" fillId="15" borderId="0" xfId="0" applyFont="1" applyFill="1"/>
    <xf numFmtId="0" fontId="8" fillId="15" borderId="0" xfId="0" applyFont="1" applyFill="1" applyBorder="1"/>
    <xf numFmtId="0" fontId="17" fillId="16" borderId="0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7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0" fillId="15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18" fillId="9" borderId="0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 wrapText="1"/>
    </xf>
    <xf numFmtId="0" fontId="18" fillId="13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3FA82A"/>
      <color rgb="FFA9CE75"/>
      <color rgb="FF277852"/>
      <color rgb="FFC2400C"/>
      <color rgb="FFDA7C7E"/>
      <color rgb="FF595959"/>
      <color rgb="FF51B49F"/>
      <color rgb="FFFFFFFF"/>
      <color rgb="FFB4D9DE"/>
      <color rgb="FF1328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Workspace and Technology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Sheet1!$E$11</c:f>
              <c:strCache>
                <c:ptCount val="1"/>
                <c:pt idx="0">
                  <c:v>Unimportant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Sheet1!$F$10:$AM$10</c:f>
              <c:strCache>
                <c:ptCount val="34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  <c:pt idx="13">
                  <c:v>Small meeting rooms</c:v>
                </c:pt>
                <c:pt idx="14">
                  <c:v>Medium meeting rooms</c:v>
                </c:pt>
                <c:pt idx="15">
                  <c:v>Large meeting rooms</c:v>
                </c:pt>
                <c:pt idx="16">
                  <c:v>Quiet rooms</c:v>
                </c:pt>
                <c:pt idx="17">
                  <c:v>Informal areas</c:v>
                </c:pt>
                <c:pt idx="18">
                  <c:v>Kitchenette</c:v>
                </c:pt>
                <c:pt idx="19">
                  <c:v>Chair</c:v>
                </c:pt>
                <c:pt idx="20">
                  <c:v>Collaboration areas</c:v>
                </c:pt>
                <c:pt idx="21">
                  <c:v>Variety of work points</c:v>
                </c:pt>
                <c:pt idx="22">
                  <c:v>Personal storage</c:v>
                </c:pt>
                <c:pt idx="23">
                  <c:v>Shared storage</c:v>
                </c:pt>
                <c:pt idx="24">
                  <c:v>Air Quality</c:v>
                </c:pt>
                <c:pt idx="25">
                  <c:v>Temparature Control</c:v>
                </c:pt>
                <c:pt idx="26">
                  <c:v>Noise level</c:v>
                </c:pt>
                <c:pt idx="27">
                  <c:v>Access to natural light</c:v>
                </c:pt>
                <c:pt idx="28">
                  <c:v>Office lighting</c:v>
                </c:pt>
                <c:pt idx="29">
                  <c:v>Height of desk dividers</c:v>
                </c:pt>
                <c:pt idx="30">
                  <c:v>Colours in the workplace</c:v>
                </c:pt>
                <c:pt idx="31">
                  <c:v>Art in the workplace</c:v>
                </c:pt>
                <c:pt idx="32">
                  <c:v>Cleanliness of workpoints</c:v>
                </c:pt>
                <c:pt idx="33">
                  <c:v>Personalization of workspace</c:v>
                </c:pt>
              </c:strCache>
            </c:strRef>
          </c:cat>
          <c:val>
            <c:numRef>
              <c:f>Sheet1!$F$11:$AM$11</c:f>
              <c:numCache>
                <c:formatCode>0.00%</c:formatCode>
                <c:ptCount val="34"/>
                <c:pt idx="0">
                  <c:v>0.318</c:v>
                </c:pt>
                <c:pt idx="1">
                  <c:v>0.188</c:v>
                </c:pt>
                <c:pt idx="2">
                  <c:v>0.04</c:v>
                </c:pt>
                <c:pt idx="3">
                  <c:v>2.9000000000000001E-2</c:v>
                </c:pt>
                <c:pt idx="4">
                  <c:v>0</c:v>
                </c:pt>
                <c:pt idx="5">
                  <c:v>1.0999999999999999E-2</c:v>
                </c:pt>
                <c:pt idx="6">
                  <c:v>7.6999999999999999E-2</c:v>
                </c:pt>
                <c:pt idx="7">
                  <c:v>4.1000000000000002E-2</c:v>
                </c:pt>
                <c:pt idx="8">
                  <c:v>5.6000000000000001E-2</c:v>
                </c:pt>
                <c:pt idx="9">
                  <c:v>6.0000000000000001E-3</c:v>
                </c:pt>
                <c:pt idx="10">
                  <c:v>0.04</c:v>
                </c:pt>
                <c:pt idx="11">
                  <c:v>0.08</c:v>
                </c:pt>
                <c:pt idx="12">
                  <c:v>2.3E-2</c:v>
                </c:pt>
                <c:pt idx="13">
                  <c:v>3.4000000000000002E-2</c:v>
                </c:pt>
                <c:pt idx="14">
                  <c:v>6.0000000000000001E-3</c:v>
                </c:pt>
                <c:pt idx="15">
                  <c:v>2.5000000000000001E-2</c:v>
                </c:pt>
                <c:pt idx="16">
                  <c:v>4.1000000000000002E-2</c:v>
                </c:pt>
                <c:pt idx="17">
                  <c:v>0.111</c:v>
                </c:pt>
                <c:pt idx="18">
                  <c:v>6.0000000000000001E-3</c:v>
                </c:pt>
                <c:pt idx="19">
                  <c:v>1.7000000000000001E-2</c:v>
                </c:pt>
                <c:pt idx="20">
                  <c:v>5.5E-2</c:v>
                </c:pt>
                <c:pt idx="21">
                  <c:v>9.8000000000000004E-2</c:v>
                </c:pt>
                <c:pt idx="22">
                  <c:v>2.8000000000000001E-2</c:v>
                </c:pt>
                <c:pt idx="23">
                  <c:v>0.24299999999999999</c:v>
                </c:pt>
                <c:pt idx="24">
                  <c:v>0</c:v>
                </c:pt>
                <c:pt idx="25">
                  <c:v>1.0999999999999999E-2</c:v>
                </c:pt>
                <c:pt idx="26">
                  <c:v>1.0999999999999999E-2</c:v>
                </c:pt>
                <c:pt idx="27">
                  <c:v>1.7000000000000001E-2</c:v>
                </c:pt>
                <c:pt idx="28">
                  <c:v>6.0000000000000001E-3</c:v>
                </c:pt>
                <c:pt idx="29">
                  <c:v>6.9000000000000006E-2</c:v>
                </c:pt>
                <c:pt idx="30">
                  <c:v>0.14000000000000001</c:v>
                </c:pt>
                <c:pt idx="31">
                  <c:v>0.23100000000000001</c:v>
                </c:pt>
                <c:pt idx="32">
                  <c:v>0</c:v>
                </c:pt>
                <c:pt idx="33">
                  <c:v>0.16</c:v>
                </c:pt>
              </c:numCache>
            </c:numRef>
          </c:val>
        </c:ser>
        <c:ser>
          <c:idx val="1"/>
          <c:order val="1"/>
          <c:tx>
            <c:strRef>
              <c:f>Sheet1!$E$12</c:f>
              <c:strCache>
                <c:ptCount val="1"/>
                <c:pt idx="0">
                  <c:v>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Sheet1!$F$10:$AM$10</c:f>
              <c:strCache>
                <c:ptCount val="34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  <c:pt idx="13">
                  <c:v>Small meeting rooms</c:v>
                </c:pt>
                <c:pt idx="14">
                  <c:v>Medium meeting rooms</c:v>
                </c:pt>
                <c:pt idx="15">
                  <c:v>Large meeting rooms</c:v>
                </c:pt>
                <c:pt idx="16">
                  <c:v>Quiet rooms</c:v>
                </c:pt>
                <c:pt idx="17">
                  <c:v>Informal areas</c:v>
                </c:pt>
                <c:pt idx="18">
                  <c:v>Kitchenette</c:v>
                </c:pt>
                <c:pt idx="19">
                  <c:v>Chair</c:v>
                </c:pt>
                <c:pt idx="20">
                  <c:v>Collaboration areas</c:v>
                </c:pt>
                <c:pt idx="21">
                  <c:v>Variety of work points</c:v>
                </c:pt>
                <c:pt idx="22">
                  <c:v>Personal storage</c:v>
                </c:pt>
                <c:pt idx="23">
                  <c:v>Shared storage</c:v>
                </c:pt>
                <c:pt idx="24">
                  <c:v>Air Quality</c:v>
                </c:pt>
                <c:pt idx="25">
                  <c:v>Temparature Control</c:v>
                </c:pt>
                <c:pt idx="26">
                  <c:v>Noise level</c:v>
                </c:pt>
                <c:pt idx="27">
                  <c:v>Access to natural light</c:v>
                </c:pt>
                <c:pt idx="28">
                  <c:v>Office lighting</c:v>
                </c:pt>
                <c:pt idx="29">
                  <c:v>Height of desk dividers</c:v>
                </c:pt>
                <c:pt idx="30">
                  <c:v>Colours in the workplace</c:v>
                </c:pt>
                <c:pt idx="31">
                  <c:v>Art in the workplace</c:v>
                </c:pt>
                <c:pt idx="32">
                  <c:v>Cleanliness of workpoints</c:v>
                </c:pt>
                <c:pt idx="33">
                  <c:v>Personalization of workspace</c:v>
                </c:pt>
              </c:strCache>
            </c:strRef>
          </c:cat>
          <c:val>
            <c:numRef>
              <c:f>Sheet1!$F$12:$AM$12</c:f>
              <c:numCache>
                <c:formatCode>0.00%</c:formatCode>
                <c:ptCount val="34"/>
                <c:pt idx="0">
                  <c:v>0.68200000000000005</c:v>
                </c:pt>
                <c:pt idx="1">
                  <c:v>0.81200000000000006</c:v>
                </c:pt>
                <c:pt idx="2">
                  <c:v>0.96</c:v>
                </c:pt>
                <c:pt idx="3">
                  <c:v>0.97099999999999997</c:v>
                </c:pt>
                <c:pt idx="4">
                  <c:v>1</c:v>
                </c:pt>
                <c:pt idx="5">
                  <c:v>0.98899999999999999</c:v>
                </c:pt>
                <c:pt idx="6">
                  <c:v>0.92300000000000004</c:v>
                </c:pt>
                <c:pt idx="7">
                  <c:v>0.95899999999999996</c:v>
                </c:pt>
                <c:pt idx="8">
                  <c:v>0.94399999999999995</c:v>
                </c:pt>
                <c:pt idx="9">
                  <c:v>0.99399999999999999</c:v>
                </c:pt>
                <c:pt idx="10">
                  <c:v>0.96</c:v>
                </c:pt>
                <c:pt idx="11">
                  <c:v>0.92</c:v>
                </c:pt>
                <c:pt idx="12">
                  <c:v>0.97699999999999998</c:v>
                </c:pt>
                <c:pt idx="13">
                  <c:v>0.96599999999999997</c:v>
                </c:pt>
                <c:pt idx="14">
                  <c:v>0.99399999999999999</c:v>
                </c:pt>
                <c:pt idx="15">
                  <c:v>0.97499999999999998</c:v>
                </c:pt>
                <c:pt idx="16">
                  <c:v>0.95899999999999996</c:v>
                </c:pt>
                <c:pt idx="17">
                  <c:v>0.88900000000000001</c:v>
                </c:pt>
                <c:pt idx="18">
                  <c:v>0.99399999999999999</c:v>
                </c:pt>
                <c:pt idx="19">
                  <c:v>0.98299999999999998</c:v>
                </c:pt>
                <c:pt idx="20">
                  <c:v>0.94499999999999995</c:v>
                </c:pt>
                <c:pt idx="21">
                  <c:v>0.90200000000000002</c:v>
                </c:pt>
                <c:pt idx="22">
                  <c:v>0.97199999999999998</c:v>
                </c:pt>
                <c:pt idx="23">
                  <c:v>0.75700000000000001</c:v>
                </c:pt>
                <c:pt idx="24">
                  <c:v>1</c:v>
                </c:pt>
                <c:pt idx="25">
                  <c:v>0.98899999999999999</c:v>
                </c:pt>
                <c:pt idx="26">
                  <c:v>0.98899999999999999</c:v>
                </c:pt>
                <c:pt idx="27">
                  <c:v>0.98299999999999998</c:v>
                </c:pt>
                <c:pt idx="28">
                  <c:v>0.99399999999999999</c:v>
                </c:pt>
                <c:pt idx="29">
                  <c:v>0.93100000000000005</c:v>
                </c:pt>
                <c:pt idx="30">
                  <c:v>0.86</c:v>
                </c:pt>
                <c:pt idx="31">
                  <c:v>0.76900000000000002</c:v>
                </c:pt>
                <c:pt idx="32">
                  <c:v>1</c:v>
                </c:pt>
                <c:pt idx="33">
                  <c:v>0.84</c:v>
                </c:pt>
              </c:numCache>
            </c:numRef>
          </c:val>
        </c:ser>
        <c:ser>
          <c:idx val="2"/>
          <c:order val="2"/>
          <c:tx>
            <c:strRef>
              <c:f>Sheet1!$E$14</c:f>
              <c:strCache>
                <c:ptCount val="1"/>
                <c:pt idx="0">
                  <c:v>Unsatisfied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Sheet1!$F$10:$AM$10</c:f>
              <c:strCache>
                <c:ptCount val="34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  <c:pt idx="13">
                  <c:v>Small meeting rooms</c:v>
                </c:pt>
                <c:pt idx="14">
                  <c:v>Medium meeting rooms</c:v>
                </c:pt>
                <c:pt idx="15">
                  <c:v>Large meeting rooms</c:v>
                </c:pt>
                <c:pt idx="16">
                  <c:v>Quiet rooms</c:v>
                </c:pt>
                <c:pt idx="17">
                  <c:v>Informal areas</c:v>
                </c:pt>
                <c:pt idx="18">
                  <c:v>Kitchenette</c:v>
                </c:pt>
                <c:pt idx="19">
                  <c:v>Chair</c:v>
                </c:pt>
                <c:pt idx="20">
                  <c:v>Collaboration areas</c:v>
                </c:pt>
                <c:pt idx="21">
                  <c:v>Variety of work points</c:v>
                </c:pt>
                <c:pt idx="22">
                  <c:v>Personal storage</c:v>
                </c:pt>
                <c:pt idx="23">
                  <c:v>Shared storage</c:v>
                </c:pt>
                <c:pt idx="24">
                  <c:v>Air Quality</c:v>
                </c:pt>
                <c:pt idx="25">
                  <c:v>Temparature Control</c:v>
                </c:pt>
                <c:pt idx="26">
                  <c:v>Noise level</c:v>
                </c:pt>
                <c:pt idx="27">
                  <c:v>Access to natural light</c:v>
                </c:pt>
                <c:pt idx="28">
                  <c:v>Office lighting</c:v>
                </c:pt>
                <c:pt idx="29">
                  <c:v>Height of desk dividers</c:v>
                </c:pt>
                <c:pt idx="30">
                  <c:v>Colours in the workplace</c:v>
                </c:pt>
                <c:pt idx="31">
                  <c:v>Art in the workplace</c:v>
                </c:pt>
                <c:pt idx="32">
                  <c:v>Cleanliness of workpoints</c:v>
                </c:pt>
                <c:pt idx="33">
                  <c:v>Personalization of workspace</c:v>
                </c:pt>
              </c:strCache>
            </c:strRef>
          </c:cat>
          <c:val>
            <c:numRef>
              <c:f>Sheet1!$F$14:$AM$14</c:f>
              <c:numCache>
                <c:formatCode>0.00%</c:formatCode>
                <c:ptCount val="34"/>
                <c:pt idx="0">
                  <c:v>3.3000000000000002E-2</c:v>
                </c:pt>
                <c:pt idx="1">
                  <c:v>0.23599999999999999</c:v>
                </c:pt>
                <c:pt idx="2">
                  <c:v>0.54700000000000004</c:v>
                </c:pt>
                <c:pt idx="3">
                  <c:v>0.69799999999999995</c:v>
                </c:pt>
                <c:pt idx="4">
                  <c:v>0.27400000000000002</c:v>
                </c:pt>
                <c:pt idx="5">
                  <c:v>0.13400000000000001</c:v>
                </c:pt>
                <c:pt idx="6">
                  <c:v>0.30199999999999999</c:v>
                </c:pt>
                <c:pt idx="7">
                  <c:v>4.2000000000000003E-2</c:v>
                </c:pt>
                <c:pt idx="8">
                  <c:v>0.122</c:v>
                </c:pt>
                <c:pt idx="9">
                  <c:v>0.13699999999999998</c:v>
                </c:pt>
                <c:pt idx="10">
                  <c:v>0.42399999999999999</c:v>
                </c:pt>
                <c:pt idx="11">
                  <c:v>0.32700000000000001</c:v>
                </c:pt>
                <c:pt idx="12">
                  <c:v>0.23699999999999999</c:v>
                </c:pt>
                <c:pt idx="13">
                  <c:v>0.38</c:v>
                </c:pt>
                <c:pt idx="14">
                  <c:v>0.35499999999999998</c:v>
                </c:pt>
                <c:pt idx="15">
                  <c:v>0.39899999999999997</c:v>
                </c:pt>
                <c:pt idx="16">
                  <c:v>0.45799999999999996</c:v>
                </c:pt>
                <c:pt idx="17">
                  <c:v>0.51300000000000001</c:v>
                </c:pt>
                <c:pt idx="18">
                  <c:v>0.36299999999999999</c:v>
                </c:pt>
                <c:pt idx="19">
                  <c:v>0.21899999999999997</c:v>
                </c:pt>
                <c:pt idx="20">
                  <c:v>0.48700000000000004</c:v>
                </c:pt>
                <c:pt idx="21">
                  <c:v>0.52100000000000002</c:v>
                </c:pt>
                <c:pt idx="22">
                  <c:v>0.114</c:v>
                </c:pt>
                <c:pt idx="23">
                  <c:v>0.20199999999999999</c:v>
                </c:pt>
                <c:pt idx="24">
                  <c:v>0.42899999999999999</c:v>
                </c:pt>
                <c:pt idx="25">
                  <c:v>0.51900000000000002</c:v>
                </c:pt>
                <c:pt idx="26">
                  <c:v>0.42499999999999999</c:v>
                </c:pt>
                <c:pt idx="27">
                  <c:v>0.29799999999999999</c:v>
                </c:pt>
                <c:pt idx="28">
                  <c:v>0.29899999999999999</c:v>
                </c:pt>
                <c:pt idx="29">
                  <c:v>0.184</c:v>
                </c:pt>
                <c:pt idx="30">
                  <c:v>0.42</c:v>
                </c:pt>
                <c:pt idx="31">
                  <c:v>0.56100000000000005</c:v>
                </c:pt>
                <c:pt idx="32">
                  <c:v>0.26800000000000002</c:v>
                </c:pt>
                <c:pt idx="33">
                  <c:v>7.9000000000000001E-2</c:v>
                </c:pt>
              </c:numCache>
            </c:numRef>
          </c:val>
        </c:ser>
        <c:ser>
          <c:idx val="3"/>
          <c:order val="3"/>
          <c:tx>
            <c:strRef>
              <c:f>Sheet1!$E$13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Sheet1!$F$10:$AM$10</c:f>
              <c:strCache>
                <c:ptCount val="34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  <c:pt idx="13">
                  <c:v>Small meeting rooms</c:v>
                </c:pt>
                <c:pt idx="14">
                  <c:v>Medium meeting rooms</c:v>
                </c:pt>
                <c:pt idx="15">
                  <c:v>Large meeting rooms</c:v>
                </c:pt>
                <c:pt idx="16">
                  <c:v>Quiet rooms</c:v>
                </c:pt>
                <c:pt idx="17">
                  <c:v>Informal areas</c:v>
                </c:pt>
                <c:pt idx="18">
                  <c:v>Kitchenette</c:v>
                </c:pt>
                <c:pt idx="19">
                  <c:v>Chair</c:v>
                </c:pt>
                <c:pt idx="20">
                  <c:v>Collaboration areas</c:v>
                </c:pt>
                <c:pt idx="21">
                  <c:v>Variety of work points</c:v>
                </c:pt>
                <c:pt idx="22">
                  <c:v>Personal storage</c:v>
                </c:pt>
                <c:pt idx="23">
                  <c:v>Shared storage</c:v>
                </c:pt>
                <c:pt idx="24">
                  <c:v>Air Quality</c:v>
                </c:pt>
                <c:pt idx="25">
                  <c:v>Temparature Control</c:v>
                </c:pt>
                <c:pt idx="26">
                  <c:v>Noise level</c:v>
                </c:pt>
                <c:pt idx="27">
                  <c:v>Access to natural light</c:v>
                </c:pt>
                <c:pt idx="28">
                  <c:v>Office lighting</c:v>
                </c:pt>
                <c:pt idx="29">
                  <c:v>Height of desk dividers</c:v>
                </c:pt>
                <c:pt idx="30">
                  <c:v>Colours in the workplace</c:v>
                </c:pt>
                <c:pt idx="31">
                  <c:v>Art in the workplace</c:v>
                </c:pt>
                <c:pt idx="32">
                  <c:v>Cleanliness of workpoints</c:v>
                </c:pt>
                <c:pt idx="33">
                  <c:v>Personalization of workspace</c:v>
                </c:pt>
              </c:strCache>
            </c:strRef>
          </c:cat>
          <c:val>
            <c:numRef>
              <c:f>Sheet1!$F$13:$AM$13</c:f>
              <c:numCache>
                <c:formatCode>0.00%</c:formatCode>
                <c:ptCount val="34"/>
                <c:pt idx="0">
                  <c:v>0.96699999999999997</c:v>
                </c:pt>
                <c:pt idx="1">
                  <c:v>0.76400000000000001</c:v>
                </c:pt>
                <c:pt idx="2">
                  <c:v>0.45300000000000001</c:v>
                </c:pt>
                <c:pt idx="3">
                  <c:v>0.30199999999999999</c:v>
                </c:pt>
                <c:pt idx="4">
                  <c:v>0.72599999999999998</c:v>
                </c:pt>
                <c:pt idx="5">
                  <c:v>0.86599999999999999</c:v>
                </c:pt>
                <c:pt idx="6">
                  <c:v>0.69799999999999995</c:v>
                </c:pt>
                <c:pt idx="7">
                  <c:v>0.95799999999999996</c:v>
                </c:pt>
                <c:pt idx="8">
                  <c:v>0.878</c:v>
                </c:pt>
                <c:pt idx="9">
                  <c:v>0.86299999999999999</c:v>
                </c:pt>
                <c:pt idx="10">
                  <c:v>0.57600000000000007</c:v>
                </c:pt>
                <c:pt idx="11">
                  <c:v>0.67299999999999993</c:v>
                </c:pt>
                <c:pt idx="12">
                  <c:v>0.76300000000000001</c:v>
                </c:pt>
                <c:pt idx="13">
                  <c:v>0.62</c:v>
                </c:pt>
                <c:pt idx="14">
                  <c:v>0.64500000000000002</c:v>
                </c:pt>
                <c:pt idx="15">
                  <c:v>0.60099999999999998</c:v>
                </c:pt>
                <c:pt idx="16">
                  <c:v>0.54200000000000004</c:v>
                </c:pt>
                <c:pt idx="17">
                  <c:v>0.48700000000000004</c:v>
                </c:pt>
                <c:pt idx="18">
                  <c:v>0.63700000000000001</c:v>
                </c:pt>
                <c:pt idx="19">
                  <c:v>0.78099999999999992</c:v>
                </c:pt>
                <c:pt idx="20">
                  <c:v>0.51300000000000001</c:v>
                </c:pt>
                <c:pt idx="21">
                  <c:v>0.47899999999999998</c:v>
                </c:pt>
                <c:pt idx="22">
                  <c:v>0.8859999999999999</c:v>
                </c:pt>
                <c:pt idx="23">
                  <c:v>0.79799999999999993</c:v>
                </c:pt>
                <c:pt idx="24">
                  <c:v>0.57100000000000006</c:v>
                </c:pt>
                <c:pt idx="25">
                  <c:v>0.48100000000000004</c:v>
                </c:pt>
                <c:pt idx="26">
                  <c:v>0.57499999999999996</c:v>
                </c:pt>
                <c:pt idx="27">
                  <c:v>0.70199999999999996</c:v>
                </c:pt>
                <c:pt idx="28">
                  <c:v>0.70099999999999996</c:v>
                </c:pt>
                <c:pt idx="29">
                  <c:v>0.81599999999999995</c:v>
                </c:pt>
                <c:pt idx="30">
                  <c:v>0.57999999999999996</c:v>
                </c:pt>
                <c:pt idx="31">
                  <c:v>0.439</c:v>
                </c:pt>
                <c:pt idx="32">
                  <c:v>0.73199999999999998</c:v>
                </c:pt>
                <c:pt idx="33">
                  <c:v>0.92100000000000004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517528"/>
        <c:axId val="129514392"/>
      </c:barChart>
      <c:catAx>
        <c:axId val="129517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14392"/>
        <c:crosses val="autoZero"/>
        <c:auto val="1"/>
        <c:lblAlgn val="ctr"/>
        <c:lblOffset val="100"/>
        <c:noMultiLvlLbl val="0"/>
      </c:catAx>
      <c:valAx>
        <c:axId val="1295143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2951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1946124193903"/>
          <c:y val="6.2343131757477098E-2"/>
          <c:w val="0.181826506750461"/>
          <c:h val="0.12396579502286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Telework?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Sheet1!$E$295:$E$296</c:f>
              <c:strCache>
                <c:ptCount val="2"/>
                <c:pt idx="0">
                  <c:v>Yes </c:v>
                </c:pt>
                <c:pt idx="1">
                  <c:v>No </c:v>
                </c:pt>
              </c:strCache>
            </c:strRef>
          </c:cat>
          <c:val>
            <c:numRef>
              <c:f>Sheet1!$F$295:$F$296</c:f>
              <c:numCache>
                <c:formatCode>0.00%</c:formatCode>
                <c:ptCount val="2"/>
                <c:pt idx="0">
                  <c:v>0.38200000000000001</c:v>
                </c:pt>
                <c:pt idx="1">
                  <c:v>0.61799999999999999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Sheet1!$N$274:$N$278</c:f>
              <c:strCache>
                <c:ptCount val="5"/>
                <c:pt idx="0">
                  <c:v>Less than a day a week</c:v>
                </c:pt>
                <c:pt idx="1">
                  <c:v>1 day a week</c:v>
                </c:pt>
                <c:pt idx="2">
                  <c:v>2 days a week</c:v>
                </c:pt>
                <c:pt idx="3">
                  <c:v>3 days a week</c:v>
                </c:pt>
                <c:pt idx="4">
                  <c:v>5 days a week</c:v>
                </c:pt>
              </c:strCache>
            </c:strRef>
          </c:cat>
          <c:val>
            <c:numRef>
              <c:f>Sheet1!$O$274:$O$278</c:f>
              <c:numCache>
                <c:formatCode>0.00%</c:formatCode>
                <c:ptCount val="5"/>
                <c:pt idx="0">
                  <c:v>0.47899999999999998</c:v>
                </c:pt>
                <c:pt idx="1">
                  <c:v>0.38</c:v>
                </c:pt>
                <c:pt idx="2">
                  <c:v>8.5000000000000006E-2</c:v>
                </c:pt>
                <c:pt idx="3">
                  <c:v>2.8000000000000001E-2</c:v>
                </c:pt>
                <c:pt idx="4">
                  <c:v>2.8000000000000001E-2</c:v>
                </c:pt>
              </c:numCache>
            </c:numRef>
          </c:val>
          <c:smooth val="0"/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321448"/>
        <c:axId val="517315568"/>
      </c:lineChart>
      <c:catAx>
        <c:axId val="51732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15568"/>
        <c:crosses val="autoZero"/>
        <c:auto val="1"/>
        <c:lblAlgn val="ctr"/>
        <c:lblOffset val="100"/>
        <c:noMultiLvlLbl val="0"/>
      </c:catAx>
      <c:valAx>
        <c:axId val="5173155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1732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Sheet1!$N$287:$N$288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Sheet1!$O$287:$O$288</c:f>
              <c:numCache>
                <c:formatCode>0.00%</c:formatCode>
                <c:ptCount val="2"/>
                <c:pt idx="0">
                  <c:v>0.28499999999999998</c:v>
                </c:pt>
                <c:pt idx="1">
                  <c:v>0.71499999999999997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Sheet1!$B$287:$B$288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Sheet1!$C$287:$C$288</c:f>
              <c:numCache>
                <c:formatCode>0.00%</c:formatCode>
                <c:ptCount val="2"/>
                <c:pt idx="0">
                  <c:v>0.9890000000000001</c:v>
                </c:pt>
                <c:pt idx="1">
                  <c:v>1.1000000000000001E-2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Sheet1!$B$295:$B$297</c:f>
              <c:strCache>
                <c:ptCount val="3"/>
                <c:pt idx="0">
                  <c:v>Female</c:v>
                </c:pt>
                <c:pt idx="1">
                  <c:v>Male</c:v>
                </c:pt>
                <c:pt idx="2">
                  <c:v>Prefer not to say</c:v>
                </c:pt>
              </c:strCache>
            </c:strRef>
          </c:cat>
          <c:val>
            <c:numRef>
              <c:f>Sheet1!$C$295:$C$297</c:f>
              <c:numCache>
                <c:formatCode>0.00%</c:formatCode>
                <c:ptCount val="3"/>
                <c:pt idx="0">
                  <c:v>0.74199999999999999</c:v>
                </c:pt>
                <c:pt idx="1">
                  <c:v>0.21</c:v>
                </c:pt>
                <c:pt idx="2">
                  <c:v>4.8000000000000001E-2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Sheet1!$D$321:$D$323</c:f>
              <c:strCache>
                <c:ptCount val="3"/>
                <c:pt idx="0">
                  <c:v>Immigration Program Guidance</c:v>
                </c:pt>
                <c:pt idx="1">
                  <c:v>Human Resources Branch</c:v>
                </c:pt>
                <c:pt idx="2">
                  <c:v>Integrity Risk Guidance Branch</c:v>
                </c:pt>
              </c:strCache>
            </c:strRef>
          </c:cat>
          <c:val>
            <c:numRef>
              <c:f>Sheet1!$E$321:$E$323</c:f>
              <c:numCache>
                <c:formatCode>0.00%</c:formatCode>
                <c:ptCount val="3"/>
                <c:pt idx="0">
                  <c:v>0.36599999999999999</c:v>
                </c:pt>
                <c:pt idx="1">
                  <c:v>0.441</c:v>
                </c:pt>
                <c:pt idx="2">
                  <c:v>0.19400000000000001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Sheet1!$D$328:$D$334</c:f>
              <c:strCache>
                <c:ptCount val="7"/>
                <c:pt idx="0">
                  <c:v>Enclosed single-person office</c:v>
                </c:pt>
                <c:pt idx="1">
                  <c:v> Enclosed multi-person office</c:v>
                </c:pt>
                <c:pt idx="2">
                  <c:v>Workstation with full visual privacy</c:v>
                </c:pt>
                <c:pt idx="3">
                  <c:v>Workstation with seated visual privacy</c:v>
                </c:pt>
                <c:pt idx="4">
                  <c:v>Workstation without seated visual privacy</c:v>
                </c:pt>
                <c:pt idx="5">
                  <c:v>Unassigned workstation</c:v>
                </c:pt>
                <c:pt idx="6">
                  <c:v>Other, please specify</c:v>
                </c:pt>
              </c:strCache>
            </c:strRef>
          </c:cat>
          <c:val>
            <c:numRef>
              <c:f>Sheet1!$E$328:$E$334</c:f>
              <c:numCache>
                <c:formatCode>0%</c:formatCode>
                <c:ptCount val="7"/>
                <c:pt idx="0">
                  <c:v>8.1000000000000003E-2</c:v>
                </c:pt>
                <c:pt idx="1">
                  <c:v>4.2999999999999997E-2</c:v>
                </c:pt>
                <c:pt idx="2">
                  <c:v>0.42499999999999999</c:v>
                </c:pt>
                <c:pt idx="3">
                  <c:v>0.27400000000000002</c:v>
                </c:pt>
                <c:pt idx="4">
                  <c:v>0.14000000000000001</c:v>
                </c:pt>
                <c:pt idx="5">
                  <c:v>5.0000000000000001E-3</c:v>
                </c:pt>
                <c:pt idx="6">
                  <c:v>3.2000000000000001E-2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7316744"/>
        <c:axId val="517321840"/>
      </c:barChart>
      <c:catAx>
        <c:axId val="517316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21840"/>
        <c:crosses val="autoZero"/>
        <c:auto val="1"/>
        <c:lblAlgn val="ctr"/>
        <c:lblOffset val="100"/>
        <c:noMultiLvlLbl val="0"/>
      </c:catAx>
      <c:valAx>
        <c:axId val="5173218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17316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34470691163606E-2"/>
          <c:y val="8.7167006729059457E-2"/>
          <c:w val="0.53009558180227467"/>
          <c:h val="0.78455420749924165"/>
        </c:manualLayout>
      </c:layout>
      <c:doughnutChart>
        <c:varyColors val="1"/>
        <c:ser>
          <c:idx val="0"/>
          <c:order val="0"/>
          <c:tx>
            <c:strRef>
              <c:f>Sheet1!$P$325</c:f>
              <c:strCache>
                <c:ptCount val="1"/>
                <c:pt idx="0">
                  <c:v>Survey Respondants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208334426946632"/>
                  <c:y val="0.14542790078400486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0">
                    <a:spAutoFit/>
                  </a:bodyPr>
                  <a:lstStyle/>
                  <a:p>
                    <a:pPr algn="ctr">
                      <a:defRPr lang="en-CA" sz="900" b="0" i="0" u="none" strike="noStrike" kern="1200" cap="none" spc="0" baseline="0">
                        <a:ln w="0"/>
                        <a:solidFill>
                          <a:schemeClr val="tx1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fld id="{91EB222F-9509-4BA6-8D34-3B19A7C39931}" type="VALUE">
                      <a:rPr lang="en-US" sz="900" b="0" i="0" u="none" strike="noStrike" kern="1200" cap="none" spc="0" baseline="0">
                        <a:ln w="0"/>
                        <a:solidFill>
                          <a:schemeClr val="tx1"/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  <a:latin typeface="+mn-lt"/>
                        <a:ea typeface="+mn-ea"/>
                        <a:cs typeface="+mn-cs"/>
                      </a:rPr>
                      <a:pPr algn="ctr">
                        <a:defRPr lang="en-CA"/>
                      </a:pPr>
                      <a:t>[VALUE]</a:t>
                    </a:fld>
                    <a:endParaRPr lang="en-CA"/>
                  </a:p>
                </c:rich>
              </c:tx>
              <c:spPr>
                <a:xfrm>
                  <a:off x="1692918" y="1446915"/>
                  <a:ext cx="525832" cy="299737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" lastClr="FFFFFF">
                      <a:lumMod val="6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0">
                  <a:spAutoFit/>
                </a:bodyPr>
                <a:lstStyle/>
                <a:p>
                  <a:pPr algn="ctr">
                    <a:defRPr lang="en-CA" sz="900" b="0" i="0" u="none" strike="noStrike" kern="1200" cap="none" spc="0" baseline="0">
                      <a:ln w="0"/>
                      <a:solidFill>
                        <a:schemeClr val="tx1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223381452318461"/>
                      <c:h val="5.1806344745251025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9.166666666666666E-2"/>
                  <c:y val="-9.9200780541115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666666666666666E-2"/>
                  <c:y val="2.0555889521319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Sheet1!$O$326:$O$328</c:f>
              <c:strCache>
                <c:ptCount val="3"/>
                <c:pt idx="0">
                  <c:v>Immigration Program Guidance</c:v>
                </c:pt>
                <c:pt idx="1">
                  <c:v>Human Resources Branch</c:v>
                </c:pt>
                <c:pt idx="2">
                  <c:v>Integrity Risk Guidance Branch</c:v>
                </c:pt>
              </c:strCache>
            </c:strRef>
          </c:cat>
          <c:val>
            <c:numRef>
              <c:f>Sheet1!$P$326:$P$328</c:f>
              <c:numCache>
                <c:formatCode>0.00%</c:formatCode>
                <c:ptCount val="3"/>
                <c:pt idx="0">
                  <c:v>0.36599999999999999</c:v>
                </c:pt>
                <c:pt idx="1">
                  <c:v>0.441</c:v>
                </c:pt>
                <c:pt idx="2">
                  <c:v>0.19400000000000001</c:v>
                </c:pt>
              </c:numCache>
            </c:numRef>
          </c:val>
        </c:ser>
        <c:ser>
          <c:idx val="1"/>
          <c:order val="1"/>
          <c:tx>
            <c:strRef>
              <c:f>Sheet1!$Q$325</c:f>
              <c:strCache>
                <c:ptCount val="1"/>
                <c:pt idx="0">
                  <c:v>Actual Population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166666666666666E-2"/>
                  <c:y val="-5.7556490659695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222222222222224E-2"/>
                  <c:y val="6.1667668563959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944444444444446"/>
                  <c:y val="6.5778846468223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Sheet1!$O$326:$O$328</c:f>
              <c:strCache>
                <c:ptCount val="3"/>
                <c:pt idx="0">
                  <c:v>Immigration Program Guidance</c:v>
                </c:pt>
                <c:pt idx="1">
                  <c:v>Human Resources Branch</c:v>
                </c:pt>
                <c:pt idx="2">
                  <c:v>Integrity Risk Guidance Branch</c:v>
                </c:pt>
              </c:strCache>
            </c:strRef>
          </c:cat>
          <c:val>
            <c:numRef>
              <c:f>Sheet1!$Q$326:$Q$328</c:f>
              <c:numCache>
                <c:formatCode>0.00%</c:formatCode>
                <c:ptCount val="3"/>
                <c:pt idx="0">
                  <c:v>0.3513</c:v>
                </c:pt>
                <c:pt idx="1">
                  <c:v>0.39810000000000001</c:v>
                </c:pt>
                <c:pt idx="2">
                  <c:v>0.25059999999999999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 cap="none" spc="0">
          <a:ln w="0"/>
          <a:solidFill>
            <a:schemeClr val="tx1"/>
          </a:solidFill>
          <a:effectLst>
            <a:outerShdw blurRad="38100" dist="19050" dir="2700000" algn="tl" rotWithShape="0">
              <a:schemeClr val="dk1">
                <a:alpha val="40000"/>
              </a:schemeClr>
            </a:outerShd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56556426119374"/>
          <c:y val="5.3248723447308362E-2"/>
          <c:w val="0.85843443573880629"/>
          <c:h val="0.89811803859106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Sheet1!$E$11</c:f>
              <c:strCache>
                <c:ptCount val="1"/>
                <c:pt idx="0">
                  <c:v>Unimportant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Sheet1!$F$10:$AM$10</c:f>
              <c:strCache>
                <c:ptCount val="34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  <c:pt idx="13">
                  <c:v>Small meeting rooms</c:v>
                </c:pt>
                <c:pt idx="14">
                  <c:v>Medium meeting rooms</c:v>
                </c:pt>
                <c:pt idx="15">
                  <c:v>Large meeting rooms</c:v>
                </c:pt>
                <c:pt idx="16">
                  <c:v>Quiet rooms</c:v>
                </c:pt>
                <c:pt idx="17">
                  <c:v>Informal areas</c:v>
                </c:pt>
                <c:pt idx="18">
                  <c:v>Kitchenette</c:v>
                </c:pt>
                <c:pt idx="19">
                  <c:v>Chair</c:v>
                </c:pt>
                <c:pt idx="20">
                  <c:v>Collaboration areas</c:v>
                </c:pt>
                <c:pt idx="21">
                  <c:v>Variety of work points</c:v>
                </c:pt>
                <c:pt idx="22">
                  <c:v>Personal storage</c:v>
                </c:pt>
                <c:pt idx="23">
                  <c:v>Shared storage</c:v>
                </c:pt>
                <c:pt idx="24">
                  <c:v>Air Quality</c:v>
                </c:pt>
                <c:pt idx="25">
                  <c:v>Temparature Control</c:v>
                </c:pt>
                <c:pt idx="26">
                  <c:v>Noise level</c:v>
                </c:pt>
                <c:pt idx="27">
                  <c:v>Access to natural light</c:v>
                </c:pt>
                <c:pt idx="28">
                  <c:v>Office lighting</c:v>
                </c:pt>
                <c:pt idx="29">
                  <c:v>Height of desk dividers</c:v>
                </c:pt>
                <c:pt idx="30">
                  <c:v>Colours in the workplace</c:v>
                </c:pt>
                <c:pt idx="31">
                  <c:v>Art in the workplace</c:v>
                </c:pt>
                <c:pt idx="32">
                  <c:v>Cleanliness of workpoints</c:v>
                </c:pt>
                <c:pt idx="33">
                  <c:v>Personalization of workspace</c:v>
                </c:pt>
              </c:strCache>
            </c:strRef>
          </c:cat>
          <c:val>
            <c:numRef>
              <c:f>Sheet1!$F$11:$AM$11</c:f>
              <c:numCache>
                <c:formatCode>0.00%</c:formatCode>
                <c:ptCount val="34"/>
                <c:pt idx="0">
                  <c:v>0.318</c:v>
                </c:pt>
                <c:pt idx="1">
                  <c:v>0.188</c:v>
                </c:pt>
                <c:pt idx="2">
                  <c:v>0.04</c:v>
                </c:pt>
                <c:pt idx="3">
                  <c:v>2.9000000000000001E-2</c:v>
                </c:pt>
                <c:pt idx="4">
                  <c:v>0</c:v>
                </c:pt>
                <c:pt idx="5">
                  <c:v>1.0999999999999999E-2</c:v>
                </c:pt>
                <c:pt idx="6">
                  <c:v>7.6999999999999999E-2</c:v>
                </c:pt>
                <c:pt idx="7">
                  <c:v>4.1000000000000002E-2</c:v>
                </c:pt>
                <c:pt idx="8">
                  <c:v>5.6000000000000001E-2</c:v>
                </c:pt>
                <c:pt idx="9">
                  <c:v>6.0000000000000001E-3</c:v>
                </c:pt>
                <c:pt idx="10">
                  <c:v>0.04</c:v>
                </c:pt>
                <c:pt idx="11">
                  <c:v>0.08</c:v>
                </c:pt>
                <c:pt idx="12">
                  <c:v>2.3E-2</c:v>
                </c:pt>
                <c:pt idx="13">
                  <c:v>3.4000000000000002E-2</c:v>
                </c:pt>
                <c:pt idx="14">
                  <c:v>6.0000000000000001E-3</c:v>
                </c:pt>
                <c:pt idx="15">
                  <c:v>2.5000000000000001E-2</c:v>
                </c:pt>
                <c:pt idx="16">
                  <c:v>4.1000000000000002E-2</c:v>
                </c:pt>
                <c:pt idx="17">
                  <c:v>0.111</c:v>
                </c:pt>
                <c:pt idx="18">
                  <c:v>6.0000000000000001E-3</c:v>
                </c:pt>
                <c:pt idx="19">
                  <c:v>1.7000000000000001E-2</c:v>
                </c:pt>
                <c:pt idx="20">
                  <c:v>5.5E-2</c:v>
                </c:pt>
                <c:pt idx="21">
                  <c:v>9.8000000000000004E-2</c:v>
                </c:pt>
                <c:pt idx="22">
                  <c:v>2.8000000000000001E-2</c:v>
                </c:pt>
                <c:pt idx="23">
                  <c:v>0.24299999999999999</c:v>
                </c:pt>
                <c:pt idx="24">
                  <c:v>0</c:v>
                </c:pt>
                <c:pt idx="25">
                  <c:v>1.0999999999999999E-2</c:v>
                </c:pt>
                <c:pt idx="26">
                  <c:v>1.0999999999999999E-2</c:v>
                </c:pt>
                <c:pt idx="27">
                  <c:v>1.7000000000000001E-2</c:v>
                </c:pt>
                <c:pt idx="28">
                  <c:v>6.0000000000000001E-3</c:v>
                </c:pt>
                <c:pt idx="29">
                  <c:v>6.9000000000000006E-2</c:v>
                </c:pt>
                <c:pt idx="30">
                  <c:v>0.14000000000000001</c:v>
                </c:pt>
                <c:pt idx="31">
                  <c:v>0.23100000000000001</c:v>
                </c:pt>
                <c:pt idx="32">
                  <c:v>0</c:v>
                </c:pt>
                <c:pt idx="33">
                  <c:v>0.16</c:v>
                </c:pt>
              </c:numCache>
            </c:numRef>
          </c:val>
        </c:ser>
        <c:ser>
          <c:idx val="1"/>
          <c:order val="1"/>
          <c:tx>
            <c:strRef>
              <c:f>Sheet1!$E$12</c:f>
              <c:strCache>
                <c:ptCount val="1"/>
                <c:pt idx="0">
                  <c:v>Important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Sheet1!$F$10:$AM$10</c:f>
              <c:strCache>
                <c:ptCount val="34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  <c:pt idx="13">
                  <c:v>Small meeting rooms</c:v>
                </c:pt>
                <c:pt idx="14">
                  <c:v>Medium meeting rooms</c:v>
                </c:pt>
                <c:pt idx="15">
                  <c:v>Large meeting rooms</c:v>
                </c:pt>
                <c:pt idx="16">
                  <c:v>Quiet rooms</c:v>
                </c:pt>
                <c:pt idx="17">
                  <c:v>Informal areas</c:v>
                </c:pt>
                <c:pt idx="18">
                  <c:v>Kitchenette</c:v>
                </c:pt>
                <c:pt idx="19">
                  <c:v>Chair</c:v>
                </c:pt>
                <c:pt idx="20">
                  <c:v>Collaboration areas</c:v>
                </c:pt>
                <c:pt idx="21">
                  <c:v>Variety of work points</c:v>
                </c:pt>
                <c:pt idx="22">
                  <c:v>Personal storage</c:v>
                </c:pt>
                <c:pt idx="23">
                  <c:v>Shared storage</c:v>
                </c:pt>
                <c:pt idx="24">
                  <c:v>Air Quality</c:v>
                </c:pt>
                <c:pt idx="25">
                  <c:v>Temparature Control</c:v>
                </c:pt>
                <c:pt idx="26">
                  <c:v>Noise level</c:v>
                </c:pt>
                <c:pt idx="27">
                  <c:v>Access to natural light</c:v>
                </c:pt>
                <c:pt idx="28">
                  <c:v>Office lighting</c:v>
                </c:pt>
                <c:pt idx="29">
                  <c:v>Height of desk dividers</c:v>
                </c:pt>
                <c:pt idx="30">
                  <c:v>Colours in the workplace</c:v>
                </c:pt>
                <c:pt idx="31">
                  <c:v>Art in the workplace</c:v>
                </c:pt>
                <c:pt idx="32">
                  <c:v>Cleanliness of workpoints</c:v>
                </c:pt>
                <c:pt idx="33">
                  <c:v>Personalization of workspace</c:v>
                </c:pt>
              </c:strCache>
            </c:strRef>
          </c:cat>
          <c:val>
            <c:numRef>
              <c:f>Sheet1!$F$12:$AM$12</c:f>
              <c:numCache>
                <c:formatCode>0.00%</c:formatCode>
                <c:ptCount val="34"/>
                <c:pt idx="0">
                  <c:v>0.68200000000000005</c:v>
                </c:pt>
                <c:pt idx="1">
                  <c:v>0.81200000000000006</c:v>
                </c:pt>
                <c:pt idx="2">
                  <c:v>0.96</c:v>
                </c:pt>
                <c:pt idx="3">
                  <c:v>0.97099999999999997</c:v>
                </c:pt>
                <c:pt idx="4">
                  <c:v>1</c:v>
                </c:pt>
                <c:pt idx="5">
                  <c:v>0.98899999999999999</c:v>
                </c:pt>
                <c:pt idx="6">
                  <c:v>0.92300000000000004</c:v>
                </c:pt>
                <c:pt idx="7">
                  <c:v>0.95899999999999996</c:v>
                </c:pt>
                <c:pt idx="8">
                  <c:v>0.94399999999999995</c:v>
                </c:pt>
                <c:pt idx="9">
                  <c:v>0.99399999999999999</c:v>
                </c:pt>
                <c:pt idx="10">
                  <c:v>0.96</c:v>
                </c:pt>
                <c:pt idx="11">
                  <c:v>0.92</c:v>
                </c:pt>
                <c:pt idx="12">
                  <c:v>0.97699999999999998</c:v>
                </c:pt>
                <c:pt idx="13">
                  <c:v>0.96599999999999997</c:v>
                </c:pt>
                <c:pt idx="14">
                  <c:v>0.99399999999999999</c:v>
                </c:pt>
                <c:pt idx="15">
                  <c:v>0.97499999999999998</c:v>
                </c:pt>
                <c:pt idx="16">
                  <c:v>0.95899999999999996</c:v>
                </c:pt>
                <c:pt idx="17">
                  <c:v>0.88900000000000001</c:v>
                </c:pt>
                <c:pt idx="18">
                  <c:v>0.99399999999999999</c:v>
                </c:pt>
                <c:pt idx="19">
                  <c:v>0.98299999999999998</c:v>
                </c:pt>
                <c:pt idx="20">
                  <c:v>0.94499999999999995</c:v>
                </c:pt>
                <c:pt idx="21">
                  <c:v>0.90200000000000002</c:v>
                </c:pt>
                <c:pt idx="22">
                  <c:v>0.97199999999999998</c:v>
                </c:pt>
                <c:pt idx="23">
                  <c:v>0.75700000000000001</c:v>
                </c:pt>
                <c:pt idx="24">
                  <c:v>1</c:v>
                </c:pt>
                <c:pt idx="25">
                  <c:v>0.98899999999999999</c:v>
                </c:pt>
                <c:pt idx="26">
                  <c:v>0.98899999999999999</c:v>
                </c:pt>
                <c:pt idx="27">
                  <c:v>0.98299999999999998</c:v>
                </c:pt>
                <c:pt idx="28">
                  <c:v>0.99399999999999999</c:v>
                </c:pt>
                <c:pt idx="29">
                  <c:v>0.93100000000000005</c:v>
                </c:pt>
                <c:pt idx="30">
                  <c:v>0.86</c:v>
                </c:pt>
                <c:pt idx="31">
                  <c:v>0.76900000000000002</c:v>
                </c:pt>
                <c:pt idx="32">
                  <c:v>1</c:v>
                </c:pt>
                <c:pt idx="33">
                  <c:v>0.84</c:v>
                </c:pt>
              </c:numCache>
            </c:numRef>
          </c:val>
        </c:ser>
        <c:ser>
          <c:idx val="2"/>
          <c:order val="2"/>
          <c:tx>
            <c:strRef>
              <c:f>Sheet1!$E$13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Sheet1!$F$10:$AM$10</c:f>
              <c:strCache>
                <c:ptCount val="34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  <c:pt idx="13">
                  <c:v>Small meeting rooms</c:v>
                </c:pt>
                <c:pt idx="14">
                  <c:v>Medium meeting rooms</c:v>
                </c:pt>
                <c:pt idx="15">
                  <c:v>Large meeting rooms</c:v>
                </c:pt>
                <c:pt idx="16">
                  <c:v>Quiet rooms</c:v>
                </c:pt>
                <c:pt idx="17">
                  <c:v>Informal areas</c:v>
                </c:pt>
                <c:pt idx="18">
                  <c:v>Kitchenette</c:v>
                </c:pt>
                <c:pt idx="19">
                  <c:v>Chair</c:v>
                </c:pt>
                <c:pt idx="20">
                  <c:v>Collaboration areas</c:v>
                </c:pt>
                <c:pt idx="21">
                  <c:v>Variety of work points</c:v>
                </c:pt>
                <c:pt idx="22">
                  <c:v>Personal storage</c:v>
                </c:pt>
                <c:pt idx="23">
                  <c:v>Shared storage</c:v>
                </c:pt>
                <c:pt idx="24">
                  <c:v>Air Quality</c:v>
                </c:pt>
                <c:pt idx="25">
                  <c:v>Temparature Control</c:v>
                </c:pt>
                <c:pt idx="26">
                  <c:v>Noise level</c:v>
                </c:pt>
                <c:pt idx="27">
                  <c:v>Access to natural light</c:v>
                </c:pt>
                <c:pt idx="28">
                  <c:v>Office lighting</c:v>
                </c:pt>
                <c:pt idx="29">
                  <c:v>Height of desk dividers</c:v>
                </c:pt>
                <c:pt idx="30">
                  <c:v>Colours in the workplace</c:v>
                </c:pt>
                <c:pt idx="31">
                  <c:v>Art in the workplace</c:v>
                </c:pt>
                <c:pt idx="32">
                  <c:v>Cleanliness of workpoints</c:v>
                </c:pt>
                <c:pt idx="33">
                  <c:v>Personalization of workspace</c:v>
                </c:pt>
              </c:strCache>
            </c:strRef>
          </c:cat>
          <c:val>
            <c:numRef>
              <c:f>Sheet1!$F$13:$AM$13</c:f>
              <c:numCache>
                <c:formatCode>0.00%</c:formatCode>
                <c:ptCount val="34"/>
                <c:pt idx="0">
                  <c:v>0.96699999999999997</c:v>
                </c:pt>
                <c:pt idx="1">
                  <c:v>0.76400000000000001</c:v>
                </c:pt>
                <c:pt idx="2">
                  <c:v>0.45300000000000001</c:v>
                </c:pt>
                <c:pt idx="3">
                  <c:v>0.30199999999999999</c:v>
                </c:pt>
                <c:pt idx="4">
                  <c:v>0.72599999999999998</c:v>
                </c:pt>
                <c:pt idx="5">
                  <c:v>0.86599999999999999</c:v>
                </c:pt>
                <c:pt idx="6">
                  <c:v>0.69799999999999995</c:v>
                </c:pt>
                <c:pt idx="7">
                  <c:v>0.95799999999999996</c:v>
                </c:pt>
                <c:pt idx="8">
                  <c:v>0.878</c:v>
                </c:pt>
                <c:pt idx="9">
                  <c:v>0.86299999999999999</c:v>
                </c:pt>
                <c:pt idx="10">
                  <c:v>0.57600000000000007</c:v>
                </c:pt>
                <c:pt idx="11">
                  <c:v>0.67299999999999993</c:v>
                </c:pt>
                <c:pt idx="12">
                  <c:v>0.76300000000000001</c:v>
                </c:pt>
                <c:pt idx="13">
                  <c:v>0.62</c:v>
                </c:pt>
                <c:pt idx="14">
                  <c:v>0.64500000000000002</c:v>
                </c:pt>
                <c:pt idx="15">
                  <c:v>0.60099999999999998</c:v>
                </c:pt>
                <c:pt idx="16">
                  <c:v>0.54200000000000004</c:v>
                </c:pt>
                <c:pt idx="17">
                  <c:v>0.48700000000000004</c:v>
                </c:pt>
                <c:pt idx="18">
                  <c:v>0.63700000000000001</c:v>
                </c:pt>
                <c:pt idx="19">
                  <c:v>0.78099999999999992</c:v>
                </c:pt>
                <c:pt idx="20">
                  <c:v>0.51300000000000001</c:v>
                </c:pt>
                <c:pt idx="21">
                  <c:v>0.47899999999999998</c:v>
                </c:pt>
                <c:pt idx="22">
                  <c:v>0.8859999999999999</c:v>
                </c:pt>
                <c:pt idx="23">
                  <c:v>0.79799999999999993</c:v>
                </c:pt>
                <c:pt idx="24">
                  <c:v>0.57100000000000006</c:v>
                </c:pt>
                <c:pt idx="25">
                  <c:v>0.48100000000000004</c:v>
                </c:pt>
                <c:pt idx="26">
                  <c:v>0.57499999999999996</c:v>
                </c:pt>
                <c:pt idx="27">
                  <c:v>0.70199999999999996</c:v>
                </c:pt>
                <c:pt idx="28">
                  <c:v>0.70099999999999996</c:v>
                </c:pt>
                <c:pt idx="29">
                  <c:v>0.81599999999999995</c:v>
                </c:pt>
                <c:pt idx="30">
                  <c:v>0.57999999999999996</c:v>
                </c:pt>
                <c:pt idx="31">
                  <c:v>0.439</c:v>
                </c:pt>
                <c:pt idx="32">
                  <c:v>0.73199999999999998</c:v>
                </c:pt>
                <c:pt idx="33">
                  <c:v>0.92100000000000004</c:v>
                </c:pt>
              </c:numCache>
            </c:numRef>
          </c:val>
        </c:ser>
        <c:ser>
          <c:idx val="3"/>
          <c:order val="3"/>
          <c:tx>
            <c:strRef>
              <c:f>Sheet1!$E$14</c:f>
              <c:strCache>
                <c:ptCount val="1"/>
                <c:pt idx="0">
                  <c:v>Unsatisfied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Sheet1!$F$10:$AM$10</c:f>
              <c:strCache>
                <c:ptCount val="34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  <c:pt idx="13">
                  <c:v>Small meeting rooms</c:v>
                </c:pt>
                <c:pt idx="14">
                  <c:v>Medium meeting rooms</c:v>
                </c:pt>
                <c:pt idx="15">
                  <c:v>Large meeting rooms</c:v>
                </c:pt>
                <c:pt idx="16">
                  <c:v>Quiet rooms</c:v>
                </c:pt>
                <c:pt idx="17">
                  <c:v>Informal areas</c:v>
                </c:pt>
                <c:pt idx="18">
                  <c:v>Kitchenette</c:v>
                </c:pt>
                <c:pt idx="19">
                  <c:v>Chair</c:v>
                </c:pt>
                <c:pt idx="20">
                  <c:v>Collaboration areas</c:v>
                </c:pt>
                <c:pt idx="21">
                  <c:v>Variety of work points</c:v>
                </c:pt>
                <c:pt idx="22">
                  <c:v>Personal storage</c:v>
                </c:pt>
                <c:pt idx="23">
                  <c:v>Shared storage</c:v>
                </c:pt>
                <c:pt idx="24">
                  <c:v>Air Quality</c:v>
                </c:pt>
                <c:pt idx="25">
                  <c:v>Temparature Control</c:v>
                </c:pt>
                <c:pt idx="26">
                  <c:v>Noise level</c:v>
                </c:pt>
                <c:pt idx="27">
                  <c:v>Access to natural light</c:v>
                </c:pt>
                <c:pt idx="28">
                  <c:v>Office lighting</c:v>
                </c:pt>
                <c:pt idx="29">
                  <c:v>Height of desk dividers</c:v>
                </c:pt>
                <c:pt idx="30">
                  <c:v>Colours in the workplace</c:v>
                </c:pt>
                <c:pt idx="31">
                  <c:v>Art in the workplace</c:v>
                </c:pt>
                <c:pt idx="32">
                  <c:v>Cleanliness of workpoints</c:v>
                </c:pt>
                <c:pt idx="33">
                  <c:v>Personalization of workspace</c:v>
                </c:pt>
              </c:strCache>
            </c:strRef>
          </c:cat>
          <c:val>
            <c:numRef>
              <c:f>Sheet1!$F$14:$AM$14</c:f>
              <c:numCache>
                <c:formatCode>0.00%</c:formatCode>
                <c:ptCount val="34"/>
                <c:pt idx="0">
                  <c:v>3.3000000000000002E-2</c:v>
                </c:pt>
                <c:pt idx="1">
                  <c:v>0.23599999999999999</c:v>
                </c:pt>
                <c:pt idx="2">
                  <c:v>0.54700000000000004</c:v>
                </c:pt>
                <c:pt idx="3">
                  <c:v>0.69799999999999995</c:v>
                </c:pt>
                <c:pt idx="4">
                  <c:v>0.27400000000000002</c:v>
                </c:pt>
                <c:pt idx="5">
                  <c:v>0.13400000000000001</c:v>
                </c:pt>
                <c:pt idx="6">
                  <c:v>0.30199999999999999</c:v>
                </c:pt>
                <c:pt idx="7">
                  <c:v>4.2000000000000003E-2</c:v>
                </c:pt>
                <c:pt idx="8">
                  <c:v>0.122</c:v>
                </c:pt>
                <c:pt idx="9">
                  <c:v>0.13699999999999998</c:v>
                </c:pt>
                <c:pt idx="10">
                  <c:v>0.42399999999999999</c:v>
                </c:pt>
                <c:pt idx="11">
                  <c:v>0.32700000000000001</c:v>
                </c:pt>
                <c:pt idx="12">
                  <c:v>0.23699999999999999</c:v>
                </c:pt>
                <c:pt idx="13">
                  <c:v>0.38</c:v>
                </c:pt>
                <c:pt idx="14">
                  <c:v>0.35499999999999998</c:v>
                </c:pt>
                <c:pt idx="15">
                  <c:v>0.39899999999999997</c:v>
                </c:pt>
                <c:pt idx="16">
                  <c:v>0.45799999999999996</c:v>
                </c:pt>
                <c:pt idx="17">
                  <c:v>0.51300000000000001</c:v>
                </c:pt>
                <c:pt idx="18">
                  <c:v>0.36299999999999999</c:v>
                </c:pt>
                <c:pt idx="19">
                  <c:v>0.21899999999999997</c:v>
                </c:pt>
                <c:pt idx="20">
                  <c:v>0.48700000000000004</c:v>
                </c:pt>
                <c:pt idx="21">
                  <c:v>0.52100000000000002</c:v>
                </c:pt>
                <c:pt idx="22">
                  <c:v>0.114</c:v>
                </c:pt>
                <c:pt idx="23">
                  <c:v>0.20199999999999999</c:v>
                </c:pt>
                <c:pt idx="24">
                  <c:v>0.42899999999999999</c:v>
                </c:pt>
                <c:pt idx="25">
                  <c:v>0.51900000000000002</c:v>
                </c:pt>
                <c:pt idx="26">
                  <c:v>0.42499999999999999</c:v>
                </c:pt>
                <c:pt idx="27">
                  <c:v>0.29799999999999999</c:v>
                </c:pt>
                <c:pt idx="28">
                  <c:v>0.29899999999999999</c:v>
                </c:pt>
                <c:pt idx="29">
                  <c:v>0.184</c:v>
                </c:pt>
                <c:pt idx="30">
                  <c:v>0.42</c:v>
                </c:pt>
                <c:pt idx="31">
                  <c:v>0.56100000000000005</c:v>
                </c:pt>
                <c:pt idx="32">
                  <c:v>0.26800000000000002</c:v>
                </c:pt>
                <c:pt idx="33">
                  <c:v>7.9000000000000001E-2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319096"/>
        <c:axId val="517320272"/>
      </c:barChart>
      <c:catAx>
        <c:axId val="517319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20272"/>
        <c:crosses val="autoZero"/>
        <c:auto val="1"/>
        <c:lblAlgn val="ctr"/>
        <c:lblOffset val="100"/>
        <c:noMultiLvlLbl val="0"/>
      </c:catAx>
      <c:valAx>
        <c:axId val="5173202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1731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Sheet1!$L$164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Sheet1!$M$163:$R$163</c:f>
              <c:strCache>
                <c:ptCount val="6"/>
                <c:pt idx="0">
                  <c:v>Privacy when needed</c:v>
                </c:pt>
                <c:pt idx="1">
                  <c:v>Focuss when I need to concentrate</c:v>
                </c:pt>
                <c:pt idx="2">
                  <c:v>Adequate work points</c:v>
                </c:pt>
                <c:pt idx="3">
                  <c:v>It enables me to work productively</c:v>
                </c:pt>
                <c:pt idx="4">
                  <c:v>It enables me to collaborate</c:v>
                </c:pt>
                <c:pt idx="5">
                  <c:v>My workplace design is Important to me</c:v>
                </c:pt>
              </c:strCache>
            </c:strRef>
          </c:cat>
          <c:val>
            <c:numRef>
              <c:f>Sheet1!$M$164:$R$164</c:f>
              <c:numCache>
                <c:formatCode>0.00%</c:formatCode>
                <c:ptCount val="6"/>
                <c:pt idx="0">
                  <c:v>0.503</c:v>
                </c:pt>
                <c:pt idx="1">
                  <c:v>0.438</c:v>
                </c:pt>
                <c:pt idx="2">
                  <c:v>0.33300000000000002</c:v>
                </c:pt>
                <c:pt idx="3">
                  <c:v>0.161</c:v>
                </c:pt>
                <c:pt idx="4">
                  <c:v>0.14699999999999999</c:v>
                </c:pt>
                <c:pt idx="5">
                  <c:v>2.7E-2</c:v>
                </c:pt>
              </c:numCache>
            </c:numRef>
          </c:val>
        </c:ser>
        <c:ser>
          <c:idx val="1"/>
          <c:order val="1"/>
          <c:tx>
            <c:strRef>
              <c:f>Sheet1!$L$165</c:f>
              <c:strCache>
                <c:ptCount val="1"/>
                <c:pt idx="0">
                  <c:v>Neutral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Sheet1!$M$163:$R$163</c:f>
              <c:strCache>
                <c:ptCount val="6"/>
                <c:pt idx="0">
                  <c:v>Privacy when needed</c:v>
                </c:pt>
                <c:pt idx="1">
                  <c:v>Focuss when I need to concentrate</c:v>
                </c:pt>
                <c:pt idx="2">
                  <c:v>Adequate work points</c:v>
                </c:pt>
                <c:pt idx="3">
                  <c:v>It enables me to work productively</c:v>
                </c:pt>
                <c:pt idx="4">
                  <c:v>It enables me to collaborate</c:v>
                </c:pt>
                <c:pt idx="5">
                  <c:v>My workplace design is Important to me</c:v>
                </c:pt>
              </c:strCache>
            </c:strRef>
          </c:cat>
          <c:val>
            <c:numRef>
              <c:f>Sheet1!$M$165:$R$165</c:f>
              <c:numCache>
                <c:formatCode>0.00%</c:formatCode>
                <c:ptCount val="6"/>
                <c:pt idx="0">
                  <c:v>4.2999999999999997E-2</c:v>
                </c:pt>
                <c:pt idx="1">
                  <c:v>3.7999999999999999E-2</c:v>
                </c:pt>
                <c:pt idx="2">
                  <c:v>0.111</c:v>
                </c:pt>
                <c:pt idx="3">
                  <c:v>0.14000000000000001</c:v>
                </c:pt>
                <c:pt idx="4">
                  <c:v>0.13600000000000001</c:v>
                </c:pt>
                <c:pt idx="5">
                  <c:v>0.114</c:v>
                </c:pt>
              </c:numCache>
            </c:numRef>
          </c:val>
        </c:ser>
        <c:ser>
          <c:idx val="2"/>
          <c:order val="2"/>
          <c:tx>
            <c:strRef>
              <c:f>Sheet1!$L$166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Sheet1!$M$163:$R$163</c:f>
              <c:strCache>
                <c:ptCount val="6"/>
                <c:pt idx="0">
                  <c:v>Privacy when needed</c:v>
                </c:pt>
                <c:pt idx="1">
                  <c:v>Focuss when I need to concentrate</c:v>
                </c:pt>
                <c:pt idx="2">
                  <c:v>Adequate work points</c:v>
                </c:pt>
                <c:pt idx="3">
                  <c:v>It enables me to work productively</c:v>
                </c:pt>
                <c:pt idx="4">
                  <c:v>It enables me to collaborate</c:v>
                </c:pt>
                <c:pt idx="5">
                  <c:v>My workplace design is Important to me</c:v>
                </c:pt>
              </c:strCache>
            </c:strRef>
          </c:cat>
          <c:val>
            <c:numRef>
              <c:f>Sheet1!$M$166:$R$166</c:f>
              <c:numCache>
                <c:formatCode>0.00%</c:formatCode>
                <c:ptCount val="6"/>
                <c:pt idx="0">
                  <c:v>0.45300000000000001</c:v>
                </c:pt>
                <c:pt idx="1">
                  <c:v>0.52400000000000002</c:v>
                </c:pt>
                <c:pt idx="2">
                  <c:v>0.55600000000000005</c:v>
                </c:pt>
                <c:pt idx="3">
                  <c:v>0.69899999999999995</c:v>
                </c:pt>
                <c:pt idx="4">
                  <c:v>0.71699999999999997</c:v>
                </c:pt>
                <c:pt idx="5">
                  <c:v>0.85899999999999999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317528"/>
        <c:axId val="518174944"/>
      </c:barChart>
      <c:catAx>
        <c:axId val="517317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174944"/>
        <c:crosses val="autoZero"/>
        <c:auto val="1"/>
        <c:lblAlgn val="ctr"/>
        <c:lblOffset val="100"/>
        <c:noMultiLvlLbl val="0"/>
      </c:catAx>
      <c:valAx>
        <c:axId val="5181749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1731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</a:t>
            </a:r>
            <a:r>
              <a:rPr lang="en-US" baseline="0"/>
              <a:t> Management Readiness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Sheet1!$B$70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Sheet1!$C$69:$R$69</c:f>
              <c:strCache>
                <c:ptCount val="16"/>
                <c:pt idx="0">
                  <c:v>Informed of the changes</c:v>
                </c:pt>
                <c:pt idx="1">
                  <c:v>Understand the reasons</c:v>
                </c:pt>
                <c:pt idx="2">
                  <c:v>Understand the impact</c:v>
                </c:pt>
                <c:pt idx="3">
                  <c:v>Personally Motivated</c:v>
                </c:pt>
                <c:pt idx="4">
                  <c:v>Looking forward</c:v>
                </c:pt>
                <c:pt idx="5">
                  <c:v>Supervisor's support</c:v>
                </c:pt>
                <c:pt idx="6">
                  <c:v>Executive's support</c:v>
                </c:pt>
                <c:pt idx="7">
                  <c:v>Access to information on changes</c:v>
                </c:pt>
                <c:pt idx="8">
                  <c:v>Knowledge for adoption</c:v>
                </c:pt>
                <c:pt idx="9">
                  <c:v>Ability to adopt</c:v>
                </c:pt>
                <c:pt idx="10">
                  <c:v>Ability to work effectively</c:v>
                </c:pt>
                <c:pt idx="11">
                  <c:v>Access to training to work effectively </c:v>
                </c:pt>
                <c:pt idx="12">
                  <c:v>Encouraged to collaborate</c:v>
                </c:pt>
                <c:pt idx="13">
                  <c:v>Supported to work mobile</c:v>
                </c:pt>
                <c:pt idx="14">
                  <c:v>Executives support new ways of working</c:v>
                </c:pt>
                <c:pt idx="15">
                  <c:v>Supervisors support new ways of working</c:v>
                </c:pt>
              </c:strCache>
            </c:strRef>
          </c:cat>
          <c:val>
            <c:numRef>
              <c:f>Sheet1!$C$70:$R$70</c:f>
              <c:numCache>
                <c:formatCode>0%</c:formatCode>
                <c:ptCount val="16"/>
                <c:pt idx="0">
                  <c:v>0.10299999999999999</c:v>
                </c:pt>
                <c:pt idx="1">
                  <c:v>0.215</c:v>
                </c:pt>
                <c:pt idx="2">
                  <c:v>0.22</c:v>
                </c:pt>
                <c:pt idx="3">
                  <c:v>0.12</c:v>
                </c:pt>
                <c:pt idx="4">
                  <c:v>0.16800000000000001</c:v>
                </c:pt>
                <c:pt idx="5">
                  <c:v>0.12</c:v>
                </c:pt>
                <c:pt idx="6">
                  <c:v>6.6000000000000003E-2</c:v>
                </c:pt>
                <c:pt idx="7">
                  <c:v>0.247</c:v>
                </c:pt>
                <c:pt idx="8">
                  <c:v>0.20100000000000001</c:v>
                </c:pt>
                <c:pt idx="9">
                  <c:v>9.6000000000000002E-2</c:v>
                </c:pt>
                <c:pt idx="10">
                  <c:v>0.129</c:v>
                </c:pt>
                <c:pt idx="11">
                  <c:v>0.14800000000000002</c:v>
                </c:pt>
                <c:pt idx="12">
                  <c:v>3.7999999999999999E-2</c:v>
                </c:pt>
                <c:pt idx="13">
                  <c:v>0.15</c:v>
                </c:pt>
                <c:pt idx="14">
                  <c:v>7.2999999999999995E-2</c:v>
                </c:pt>
                <c:pt idx="15">
                  <c:v>0.113</c:v>
                </c:pt>
              </c:numCache>
            </c:numRef>
          </c:val>
        </c:ser>
        <c:ser>
          <c:idx val="1"/>
          <c:order val="1"/>
          <c:tx>
            <c:strRef>
              <c:f>Sheet1!$B$71</c:f>
              <c:strCache>
                <c:ptCount val="1"/>
                <c:pt idx="0">
                  <c:v>Neutral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Sheet1!$C$69:$R$69</c:f>
              <c:strCache>
                <c:ptCount val="16"/>
                <c:pt idx="0">
                  <c:v>Informed of the changes</c:v>
                </c:pt>
                <c:pt idx="1">
                  <c:v>Understand the reasons</c:v>
                </c:pt>
                <c:pt idx="2">
                  <c:v>Understand the impact</c:v>
                </c:pt>
                <c:pt idx="3">
                  <c:v>Personally Motivated</c:v>
                </c:pt>
                <c:pt idx="4">
                  <c:v>Looking forward</c:v>
                </c:pt>
                <c:pt idx="5">
                  <c:v>Supervisor's support</c:v>
                </c:pt>
                <c:pt idx="6">
                  <c:v>Executive's support</c:v>
                </c:pt>
                <c:pt idx="7">
                  <c:v>Access to information on changes</c:v>
                </c:pt>
                <c:pt idx="8">
                  <c:v>Knowledge for adoption</c:v>
                </c:pt>
                <c:pt idx="9">
                  <c:v>Ability to adopt</c:v>
                </c:pt>
                <c:pt idx="10">
                  <c:v>Ability to work effectively</c:v>
                </c:pt>
                <c:pt idx="11">
                  <c:v>Access to training to work effectively </c:v>
                </c:pt>
                <c:pt idx="12">
                  <c:v>Encouraged to collaborate</c:v>
                </c:pt>
                <c:pt idx="13">
                  <c:v>Supported to work mobile</c:v>
                </c:pt>
                <c:pt idx="14">
                  <c:v>Executives support new ways of working</c:v>
                </c:pt>
                <c:pt idx="15">
                  <c:v>Supervisors support new ways of working</c:v>
                </c:pt>
              </c:strCache>
            </c:strRef>
          </c:cat>
          <c:val>
            <c:numRef>
              <c:f>Sheet1!$C$71:$R$71</c:f>
              <c:numCache>
                <c:formatCode>0%</c:formatCode>
                <c:ptCount val="16"/>
                <c:pt idx="0">
                  <c:v>8.1000000000000003E-2</c:v>
                </c:pt>
                <c:pt idx="1">
                  <c:v>7.0999999999999994E-2</c:v>
                </c:pt>
                <c:pt idx="2">
                  <c:v>7.0999999999999994E-2</c:v>
                </c:pt>
                <c:pt idx="3">
                  <c:v>0.13100000000000001</c:v>
                </c:pt>
                <c:pt idx="4">
                  <c:v>0.14599999999999999</c:v>
                </c:pt>
                <c:pt idx="5">
                  <c:v>0.14899999999999999</c:v>
                </c:pt>
                <c:pt idx="6">
                  <c:v>0.14499999999999999</c:v>
                </c:pt>
                <c:pt idx="7">
                  <c:v>0.10400000000000001</c:v>
                </c:pt>
                <c:pt idx="8">
                  <c:v>0.218</c:v>
                </c:pt>
                <c:pt idx="9">
                  <c:v>0.10199999999999999</c:v>
                </c:pt>
                <c:pt idx="10">
                  <c:v>0.16</c:v>
                </c:pt>
                <c:pt idx="11">
                  <c:v>0.185</c:v>
                </c:pt>
                <c:pt idx="12">
                  <c:v>7.0999999999999994E-2</c:v>
                </c:pt>
                <c:pt idx="13">
                  <c:v>0.11</c:v>
                </c:pt>
                <c:pt idx="14">
                  <c:v>0.20100000000000001</c:v>
                </c:pt>
                <c:pt idx="15">
                  <c:v>0.16899999999999998</c:v>
                </c:pt>
              </c:numCache>
            </c:numRef>
          </c:val>
        </c:ser>
        <c:ser>
          <c:idx val="2"/>
          <c:order val="2"/>
          <c:tx>
            <c:strRef>
              <c:f>Sheet1!$B$72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Sheet1!$C$69:$R$69</c:f>
              <c:strCache>
                <c:ptCount val="16"/>
                <c:pt idx="0">
                  <c:v>Informed of the changes</c:v>
                </c:pt>
                <c:pt idx="1">
                  <c:v>Understand the reasons</c:v>
                </c:pt>
                <c:pt idx="2">
                  <c:v>Understand the impact</c:v>
                </c:pt>
                <c:pt idx="3">
                  <c:v>Personally Motivated</c:v>
                </c:pt>
                <c:pt idx="4">
                  <c:v>Looking forward</c:v>
                </c:pt>
                <c:pt idx="5">
                  <c:v>Supervisor's support</c:v>
                </c:pt>
                <c:pt idx="6">
                  <c:v>Executive's support</c:v>
                </c:pt>
                <c:pt idx="7">
                  <c:v>Access to information on changes</c:v>
                </c:pt>
                <c:pt idx="8">
                  <c:v>Knowledge for adoption</c:v>
                </c:pt>
                <c:pt idx="9">
                  <c:v>Ability to adopt</c:v>
                </c:pt>
                <c:pt idx="10">
                  <c:v>Ability to work effectively</c:v>
                </c:pt>
                <c:pt idx="11">
                  <c:v>Access to training to work effectively </c:v>
                </c:pt>
                <c:pt idx="12">
                  <c:v>Encouraged to collaborate</c:v>
                </c:pt>
                <c:pt idx="13">
                  <c:v>Supported to work mobile</c:v>
                </c:pt>
                <c:pt idx="14">
                  <c:v>Executives support new ways of working</c:v>
                </c:pt>
                <c:pt idx="15">
                  <c:v>Supervisors support new ways of working</c:v>
                </c:pt>
              </c:strCache>
            </c:strRef>
          </c:cat>
          <c:val>
            <c:numRef>
              <c:f>Sheet1!$C$72:$R$72</c:f>
              <c:numCache>
                <c:formatCode>0%</c:formatCode>
                <c:ptCount val="16"/>
                <c:pt idx="0">
                  <c:v>0.81599999999999995</c:v>
                </c:pt>
                <c:pt idx="1">
                  <c:v>0.70899999999999996</c:v>
                </c:pt>
                <c:pt idx="2">
                  <c:v>0.70899999999999996</c:v>
                </c:pt>
                <c:pt idx="3">
                  <c:v>0.749</c:v>
                </c:pt>
                <c:pt idx="4">
                  <c:v>0.68599999999999994</c:v>
                </c:pt>
                <c:pt idx="5">
                  <c:v>0.73099999999999998</c:v>
                </c:pt>
                <c:pt idx="6">
                  <c:v>0.78900000000000003</c:v>
                </c:pt>
                <c:pt idx="7">
                  <c:v>0.64800000000000002</c:v>
                </c:pt>
                <c:pt idx="8">
                  <c:v>0.57999999999999996</c:v>
                </c:pt>
                <c:pt idx="9">
                  <c:v>0.80200000000000005</c:v>
                </c:pt>
                <c:pt idx="10">
                  <c:v>0.71200000000000008</c:v>
                </c:pt>
                <c:pt idx="11">
                  <c:v>0.66700000000000004</c:v>
                </c:pt>
                <c:pt idx="12">
                  <c:v>0.8909999999999999</c:v>
                </c:pt>
                <c:pt idx="13">
                  <c:v>0.74</c:v>
                </c:pt>
                <c:pt idx="14">
                  <c:v>0.72599999999999998</c:v>
                </c:pt>
                <c:pt idx="15">
                  <c:v>0.71799999999999997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696000"/>
        <c:axId val="516696392"/>
      </c:barChart>
      <c:catAx>
        <c:axId val="516696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96392"/>
        <c:crosses val="autoZero"/>
        <c:auto val="0"/>
        <c:lblAlgn val="ctr"/>
        <c:lblOffset val="100"/>
        <c:noMultiLvlLbl val="0"/>
      </c:catAx>
      <c:valAx>
        <c:axId val="516696392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1669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Sheet1!$T$163</c:f>
              <c:strCache>
                <c:ptCount val="1"/>
                <c:pt idx="0">
                  <c:v>Team productivity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Sheet1!$S$164:$S$166</c:f>
              <c:strCache>
                <c:ptCount val="3"/>
                <c:pt idx="0">
                  <c:v>Negative Impact</c:v>
                </c:pt>
                <c:pt idx="1">
                  <c:v>Neutral </c:v>
                </c:pt>
                <c:pt idx="2">
                  <c:v>Positive Impact</c:v>
                </c:pt>
              </c:strCache>
            </c:strRef>
          </c:cat>
          <c:val>
            <c:numRef>
              <c:f>Sheet1!$T$164:$T$166</c:f>
              <c:numCache>
                <c:formatCode>0.00%</c:formatCode>
                <c:ptCount val="3"/>
                <c:pt idx="0">
                  <c:v>0.218</c:v>
                </c:pt>
                <c:pt idx="1">
                  <c:v>0.23</c:v>
                </c:pt>
                <c:pt idx="2">
                  <c:v>0.55200000000000005</c:v>
                </c:pt>
              </c:numCache>
            </c:numRef>
          </c:val>
        </c:ser>
        <c:ser>
          <c:idx val="1"/>
          <c:order val="1"/>
          <c:tx>
            <c:strRef>
              <c:f>Sheet1!$U$163</c:f>
              <c:strCache>
                <c:ptCount val="1"/>
                <c:pt idx="0">
                  <c:v>Personal productivity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Sheet1!$S$164:$S$166</c:f>
              <c:strCache>
                <c:ptCount val="3"/>
                <c:pt idx="0">
                  <c:v>Negative Impact</c:v>
                </c:pt>
                <c:pt idx="1">
                  <c:v>Neutral </c:v>
                </c:pt>
                <c:pt idx="2">
                  <c:v>Positive Impact</c:v>
                </c:pt>
              </c:strCache>
            </c:strRef>
          </c:cat>
          <c:val>
            <c:numRef>
              <c:f>Sheet1!$U$164:$U$166</c:f>
              <c:numCache>
                <c:formatCode>0.00%</c:formatCode>
                <c:ptCount val="3"/>
                <c:pt idx="0">
                  <c:v>0.23</c:v>
                </c:pt>
                <c:pt idx="1">
                  <c:v>0.22500000000000001</c:v>
                </c:pt>
                <c:pt idx="2">
                  <c:v>0.54500000000000004</c:v>
                </c:pt>
              </c:numCache>
            </c:numRef>
          </c:val>
        </c:ser>
        <c:ser>
          <c:idx val="2"/>
          <c:order val="2"/>
          <c:tx>
            <c:strRef>
              <c:f>Sheet1!$V$163</c:f>
              <c:strCache>
                <c:ptCount val="1"/>
                <c:pt idx="0">
                  <c:v>Collaboration with others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Sheet1!$S$164:$S$166</c:f>
              <c:strCache>
                <c:ptCount val="3"/>
                <c:pt idx="0">
                  <c:v>Negative Impact</c:v>
                </c:pt>
                <c:pt idx="1">
                  <c:v>Neutral </c:v>
                </c:pt>
                <c:pt idx="2">
                  <c:v>Positive Impact</c:v>
                </c:pt>
              </c:strCache>
            </c:strRef>
          </c:cat>
          <c:val>
            <c:numRef>
              <c:f>Sheet1!$V$164:$V$166</c:f>
              <c:numCache>
                <c:formatCode>0.00%</c:formatCode>
                <c:ptCount val="3"/>
                <c:pt idx="0">
                  <c:v>0.10100000000000001</c:v>
                </c:pt>
                <c:pt idx="1">
                  <c:v>0.23</c:v>
                </c:pt>
                <c:pt idx="2">
                  <c:v>0.66900000000000004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Sheet1!$F$122</c:f>
              <c:strCache>
                <c:ptCount val="1"/>
                <c:pt idx="0">
                  <c:v>Recommend my workplace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Sheet1!$B$123:$B$125</c:f>
              <c:strCache>
                <c:ptCount val="3"/>
                <c:pt idx="0">
                  <c:v>Disagree</c:v>
                </c:pt>
                <c:pt idx="1">
                  <c:v>Neutral </c:v>
                </c:pt>
                <c:pt idx="2">
                  <c:v>Agree</c:v>
                </c:pt>
              </c:strCache>
            </c:strRef>
          </c:cat>
          <c:val>
            <c:numRef>
              <c:f>Sheet1!$F$123:$F$125</c:f>
              <c:numCache>
                <c:formatCode>0.00%</c:formatCode>
                <c:ptCount val="3"/>
                <c:pt idx="0">
                  <c:v>0.28299999999999997</c:v>
                </c:pt>
                <c:pt idx="1">
                  <c:v>0.152</c:v>
                </c:pt>
                <c:pt idx="2">
                  <c:v>0.56499999999999995</c:v>
                </c:pt>
              </c:numCache>
            </c:numRef>
          </c:val>
        </c:ser>
        <c:ser>
          <c:idx val="1"/>
          <c:order val="1"/>
          <c:tx>
            <c:strRef>
              <c:f>Sheet1!$G$122</c:f>
              <c:strCache>
                <c:ptCount val="1"/>
                <c:pt idx="0">
                  <c:v>Prefer to stay in department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Sheet1!$B$123:$B$125</c:f>
              <c:strCache>
                <c:ptCount val="3"/>
                <c:pt idx="0">
                  <c:v>Disagree</c:v>
                </c:pt>
                <c:pt idx="1">
                  <c:v>Neutral </c:v>
                </c:pt>
                <c:pt idx="2">
                  <c:v>Agree</c:v>
                </c:pt>
              </c:strCache>
            </c:strRef>
          </c:cat>
          <c:val>
            <c:numRef>
              <c:f>Sheet1!$G$123:$G$125</c:f>
              <c:numCache>
                <c:formatCode>0.00%</c:formatCode>
                <c:ptCount val="3"/>
                <c:pt idx="0">
                  <c:v>9.9000000000000005E-2</c:v>
                </c:pt>
                <c:pt idx="1">
                  <c:v>0.155</c:v>
                </c:pt>
                <c:pt idx="2">
                  <c:v>0.746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CA" sz="1400" b="0" i="0" u="none" strike="noStrike" baseline="0">
                <a:effectLst/>
                <a:latin typeface="Century Gothic" panose="020B0502020202020204" pitchFamily="34" charset="0"/>
              </a:rPr>
              <a:t>Q4 - How long have you been with this department?</a:t>
            </a:r>
            <a:endParaRPr lang="en-CA" sz="1400" b="0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14353744940139643"/>
          <c:y val="1.351740919021939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4492563429572"/>
          <c:y val="0.16708333333333336"/>
          <c:w val="0.64899737532808399"/>
          <c:h val="0.7208876494604841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Sheet1!$L$317</c:f>
              <c:strCache>
                <c:ptCount val="1"/>
                <c:pt idx="0">
                  <c:v>Over 9 years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4788811424002141"/>
                  <c:y val="-4.1315054945770301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52944"/>
                        <a:gd name="adj2" fmla="val 106585"/>
                        <a:gd name="adj3" fmla="val 51922"/>
                        <a:gd name="adj4" fmla="val 25431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Sheet1!$L$312</c:f>
              <c:strCache>
                <c:ptCount val="1"/>
                <c:pt idx="0">
                  <c:v>Years</c:v>
                </c:pt>
              </c:strCache>
            </c:strRef>
          </c:cat>
          <c:val>
            <c:numRef>
              <c:f>Sheet1!$M$317</c:f>
              <c:numCache>
                <c:formatCode>0%</c:formatCode>
                <c:ptCount val="1"/>
                <c:pt idx="0">
                  <c:v>0.25800000000000001</c:v>
                </c:pt>
              </c:numCache>
            </c:numRef>
          </c:val>
        </c:ser>
        <c:ser>
          <c:idx val="2"/>
          <c:order val="1"/>
          <c:tx>
            <c:strRef>
              <c:f>Sheet1!$L$316</c:f>
              <c:strCache>
                <c:ptCount val="1"/>
                <c:pt idx="0">
                  <c:v>6 to 8 years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4788811424002141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52944"/>
                        <a:gd name="adj2" fmla="val 91757"/>
                        <a:gd name="adj3" fmla="val 50478"/>
                        <a:gd name="adj4" fmla="val 26593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Sheet1!$L$312</c:f>
              <c:strCache>
                <c:ptCount val="1"/>
                <c:pt idx="0">
                  <c:v>Years</c:v>
                </c:pt>
              </c:strCache>
            </c:strRef>
          </c:cat>
          <c:val>
            <c:numRef>
              <c:f>Sheet1!$M$316</c:f>
              <c:numCache>
                <c:formatCode>0%</c:formatCode>
                <c:ptCount val="1"/>
                <c:pt idx="0">
                  <c:v>0.183</c:v>
                </c:pt>
              </c:numCache>
            </c:numRef>
          </c:val>
        </c:ser>
        <c:ser>
          <c:idx val="1"/>
          <c:order val="2"/>
          <c:tx>
            <c:strRef>
              <c:f>Sheet1!$L$315</c:f>
              <c:strCache>
                <c:ptCount val="1"/>
                <c:pt idx="0">
                  <c:v>3 to 5 years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1247552649144694"/>
                  <c:y val="-4.1315054945769928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52943"/>
                        <a:gd name="adj2" fmla="val 110292"/>
                        <a:gd name="adj3" fmla="val 51923"/>
                        <a:gd name="adj4" fmla="val 20355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Sheet1!$L$312</c:f>
              <c:strCache>
                <c:ptCount val="1"/>
                <c:pt idx="0">
                  <c:v>Years</c:v>
                </c:pt>
              </c:strCache>
            </c:strRef>
          </c:cat>
          <c:val>
            <c:numRef>
              <c:f>Sheet1!$M$315</c:f>
              <c:numCache>
                <c:formatCode>0%</c:formatCode>
                <c:ptCount val="1"/>
                <c:pt idx="0">
                  <c:v>0.247</c:v>
                </c:pt>
              </c:numCache>
            </c:numRef>
          </c:val>
        </c:ser>
        <c:ser>
          <c:idx val="0"/>
          <c:order val="3"/>
          <c:tx>
            <c:strRef>
              <c:f>Sheet1!$L$314</c:f>
              <c:strCache>
                <c:ptCount val="1"/>
                <c:pt idx="0">
                  <c:v>1 to 2 years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519957170287574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47245"/>
                        <a:gd name="adj2" fmla="val 102878"/>
                        <a:gd name="adj3" fmla="val 50000"/>
                        <a:gd name="adj4" fmla="val 204985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Sheet1!$L$312</c:f>
              <c:strCache>
                <c:ptCount val="1"/>
                <c:pt idx="0">
                  <c:v>Years</c:v>
                </c:pt>
              </c:strCache>
            </c:strRef>
          </c:cat>
          <c:val>
            <c:numRef>
              <c:f>Sheet1!$M$314</c:f>
              <c:numCache>
                <c:formatCode>0%</c:formatCode>
                <c:ptCount val="1"/>
                <c:pt idx="0">
                  <c:v>0.16700000000000001</c:v>
                </c:pt>
              </c:numCache>
            </c:numRef>
          </c:val>
        </c:ser>
        <c:ser>
          <c:idx val="3"/>
          <c:order val="4"/>
          <c:tx>
            <c:strRef>
              <c:f>Sheet1!$L$313</c:f>
              <c:strCache>
                <c:ptCount val="1"/>
                <c:pt idx="0">
                  <c:v>Less than a year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2222222222222221"/>
                  <c:y val="-8.4875562720133283E-17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52944"/>
                        <a:gd name="adj2" fmla="val 99171"/>
                        <a:gd name="adj3" fmla="val 50000"/>
                        <a:gd name="adj4" fmla="val 203795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Sheet1!$L$312</c:f>
              <c:strCache>
                <c:ptCount val="1"/>
                <c:pt idx="0">
                  <c:v>Years</c:v>
                </c:pt>
              </c:strCache>
            </c:strRef>
          </c:cat>
          <c:val>
            <c:numRef>
              <c:f>Sheet1!$M$313</c:f>
              <c:numCache>
                <c:formatCode>0%</c:formatCode>
                <c:ptCount val="1"/>
                <c:pt idx="0">
                  <c:v>0.14499999999999999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18179256"/>
        <c:axId val="518176512"/>
      </c:barChart>
      <c:catAx>
        <c:axId val="51817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176512"/>
        <c:crosses val="autoZero"/>
        <c:auto val="1"/>
        <c:lblAlgn val="ctr"/>
        <c:lblOffset val="100"/>
        <c:noMultiLvlLbl val="0"/>
      </c:catAx>
      <c:valAx>
        <c:axId val="518176512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18179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51448334085484"/>
          <c:y val="0.21274520647768008"/>
          <c:w val="0.3288799212598425"/>
          <c:h val="0.674697619341951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CA" sz="1400" b="0" i="0" u="none" strike="noStrike" baseline="0">
                <a:effectLst/>
                <a:latin typeface="Century Gothic" panose="020B0502020202020204" pitchFamily="34" charset="0"/>
              </a:rPr>
              <a:t>Q3 - Age group?</a:t>
            </a:r>
            <a:endParaRPr lang="en-CA" sz="1400" b="0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27692986369941353"/>
          <c:y val="4.5033589524396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4492563429572"/>
          <c:y val="0.16708333333333336"/>
          <c:w val="0.64899737532808399"/>
          <c:h val="0.7208876494604841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Sheet1!$AA$315</c:f>
              <c:strCache>
                <c:ptCount val="1"/>
                <c:pt idx="0">
                  <c:v>60 years and over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Sheet1!$AA$310:$AB$310</c:f>
              <c:strCache>
                <c:ptCount val="2"/>
                <c:pt idx="0">
                  <c:v>Age</c:v>
                </c:pt>
                <c:pt idx="1">
                  <c:v>%</c:v>
                </c:pt>
              </c:strCache>
            </c:strRef>
          </c:cat>
          <c:val>
            <c:numRef>
              <c:f>Sheet1!$AB$315</c:f>
              <c:numCache>
                <c:formatCode>0%</c:formatCode>
                <c:ptCount val="1"/>
                <c:pt idx="0">
                  <c:v>1.0999999999999999E-2</c:v>
                </c:pt>
              </c:numCache>
            </c:numRef>
          </c:val>
        </c:ser>
        <c:ser>
          <c:idx val="3"/>
          <c:order val="1"/>
          <c:tx>
            <c:strRef>
              <c:f>Sheet1!$AA$314</c:f>
              <c:strCache>
                <c:ptCount val="1"/>
                <c:pt idx="0">
                  <c:v>50 to 59 years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22222222222222221"/>
                  <c:y val="-8.4875562720133283E-17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52944"/>
                        <a:gd name="adj2" fmla="val 99171"/>
                        <a:gd name="adj3" fmla="val 50000"/>
                        <a:gd name="adj4" fmla="val 203795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Sheet1!$AA$310:$AB$310</c:f>
              <c:strCache>
                <c:ptCount val="2"/>
                <c:pt idx="0">
                  <c:v>Age</c:v>
                </c:pt>
                <c:pt idx="1">
                  <c:v>%</c:v>
                </c:pt>
              </c:strCache>
            </c:strRef>
          </c:cat>
          <c:val>
            <c:numRef>
              <c:f>Sheet1!$AB$314</c:f>
              <c:numCache>
                <c:formatCode>0%</c:formatCode>
                <c:ptCount val="1"/>
                <c:pt idx="0">
                  <c:v>0.14499999999999999</c:v>
                </c:pt>
              </c:numCache>
            </c:numRef>
          </c:val>
        </c:ser>
        <c:ser>
          <c:idx val="0"/>
          <c:order val="2"/>
          <c:tx>
            <c:strRef>
              <c:f>Sheet1!$AA$313</c:f>
              <c:strCache>
                <c:ptCount val="1"/>
                <c:pt idx="0">
                  <c:v>40 to 49 years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519957170287574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47245"/>
                        <a:gd name="adj2" fmla="val 102878"/>
                        <a:gd name="adj3" fmla="val 50000"/>
                        <a:gd name="adj4" fmla="val 204985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Sheet1!$AA$310:$AB$310</c:f>
              <c:strCache>
                <c:ptCount val="2"/>
                <c:pt idx="0">
                  <c:v>Age</c:v>
                </c:pt>
                <c:pt idx="1">
                  <c:v>%</c:v>
                </c:pt>
              </c:strCache>
            </c:strRef>
          </c:cat>
          <c:val>
            <c:numRef>
              <c:f>Sheet1!$AB$313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val>
        </c:ser>
        <c:ser>
          <c:idx val="1"/>
          <c:order val="3"/>
          <c:tx>
            <c:strRef>
              <c:f>Sheet1!$AA$312</c:f>
              <c:strCache>
                <c:ptCount val="1"/>
                <c:pt idx="0">
                  <c:v>30 to 39 years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21247552649144694"/>
                  <c:y val="-4.1315054945769928E-3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52943"/>
                        <a:gd name="adj2" fmla="val 110292"/>
                        <a:gd name="adj3" fmla="val 51923"/>
                        <a:gd name="adj4" fmla="val 20355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Sheet1!$AA$310:$AB$310</c:f>
              <c:strCache>
                <c:ptCount val="2"/>
                <c:pt idx="0">
                  <c:v>Age</c:v>
                </c:pt>
                <c:pt idx="1">
                  <c:v>%</c:v>
                </c:pt>
              </c:strCache>
            </c:strRef>
          </c:cat>
          <c:val>
            <c:numRef>
              <c:f>Sheet1!$AB$312</c:f>
              <c:numCache>
                <c:formatCode>0%</c:formatCode>
                <c:ptCount val="1"/>
                <c:pt idx="0">
                  <c:v>0.32800000000000001</c:v>
                </c:pt>
              </c:numCache>
            </c:numRef>
          </c:val>
        </c:ser>
        <c:ser>
          <c:idx val="2"/>
          <c:order val="4"/>
          <c:tx>
            <c:strRef>
              <c:f>Sheet1!$AA$311</c:f>
              <c:strCache>
                <c:ptCount val="1"/>
                <c:pt idx="0">
                  <c:v>29 years and under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4788811424002141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52944"/>
                        <a:gd name="adj2" fmla="val 91757"/>
                        <a:gd name="adj3" fmla="val 50478"/>
                        <a:gd name="adj4" fmla="val 26593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Sheet1!$AA$310:$AB$310</c:f>
              <c:strCache>
                <c:ptCount val="2"/>
                <c:pt idx="0">
                  <c:v>Age</c:v>
                </c:pt>
                <c:pt idx="1">
                  <c:v>%</c:v>
                </c:pt>
              </c:strCache>
            </c:strRef>
          </c:cat>
          <c:val>
            <c:numRef>
              <c:f>Sheet1!$AB$311</c:f>
              <c:numCache>
                <c:formatCode>0%</c:formatCode>
                <c:ptCount val="1"/>
                <c:pt idx="0">
                  <c:v>0.23699999999999999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18178864"/>
        <c:axId val="518180432"/>
      </c:barChart>
      <c:catAx>
        <c:axId val="51817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180432"/>
        <c:crosses val="autoZero"/>
        <c:auto val="1"/>
        <c:lblAlgn val="ctr"/>
        <c:lblOffset val="100"/>
        <c:noMultiLvlLbl val="0"/>
      </c:catAx>
      <c:valAx>
        <c:axId val="518180432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1817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51448334085484"/>
          <c:y val="0.21274520647768008"/>
          <c:w val="0.30571602939448439"/>
          <c:h val="0.29889927534678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12700" cap="flat" cmpd="sng" algn="ctr">
                <a:solidFill>
                  <a:schemeClr val="accent3">
                    <a:shade val="50000"/>
                  </a:schemeClr>
                </a:solidFill>
                <a:prstDash val="solid"/>
                <a:miter lim="800000"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12700" cap="flat" cmpd="sng" algn="ctr">
                <a:solidFill>
                  <a:schemeClr val="accent2">
                    <a:shade val="50000"/>
                  </a:schemeClr>
                </a:solidFill>
                <a:prstDash val="solid"/>
                <a:miter lim="800000"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 w="12700" cap="flat" cmpd="sng" algn="ctr">
                <a:solidFill>
                  <a:schemeClr val="accent4">
                    <a:shade val="50000"/>
                  </a:schemeClr>
                </a:solidFill>
                <a:prstDash val="solid"/>
                <a:miter lim="800000"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 w="1270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miter lim="800000"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1</c:v>
              </c:pt>
              <c:pt idx="1">
                <c:v>4</c:v>
              </c:pt>
              <c:pt idx="2">
                <c:v>8</c:v>
              </c:pt>
              <c:pt idx="3">
                <c:v>10</c:v>
              </c:pt>
              <c:pt idx="4">
                <c:v>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Data!$C$34:$C$49</c15:sqref>
                  </c15:fullRef>
                </c:ext>
              </c:extLst>
              <c:f>(Data!$C$34,Data!$C$37,Data!$C$41,Data!$C$43,Data!$C$46)</c:f>
              <c:numCache>
                <c:formatCode>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518180040"/>
        <c:axId val="518182000"/>
      </c:barChart>
      <c:catAx>
        <c:axId val="518180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8182000"/>
        <c:crosses val="autoZero"/>
        <c:auto val="1"/>
        <c:lblAlgn val="ctr"/>
        <c:lblOffset val="100"/>
        <c:noMultiLvlLbl val="0"/>
      </c:catAx>
      <c:valAx>
        <c:axId val="51818200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8180040"/>
        <c:crosses val="autoZero"/>
        <c:crossBetween val="between"/>
        <c:majorUnit val="1"/>
        <c:minorUnit val="1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Score</a:t>
            </a:r>
            <a:r>
              <a:rPr lang="en-CA" baseline="0"/>
              <a:t> per question (%)</a:t>
            </a:r>
            <a:endParaRPr lang="en-C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Data!$A$2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Data!$B$1:$Q$1</c:f>
              <c:strCache>
                <c:ptCount val="16"/>
                <c:pt idx="0">
                  <c:v>Informed of the changes</c:v>
                </c:pt>
                <c:pt idx="1">
                  <c:v>Understand the reasons</c:v>
                </c:pt>
                <c:pt idx="2">
                  <c:v>Understand the impact</c:v>
                </c:pt>
                <c:pt idx="3">
                  <c:v>Personally motivated</c:v>
                </c:pt>
                <c:pt idx="4">
                  <c:v>Looking forward</c:v>
                </c:pt>
                <c:pt idx="5">
                  <c:v>Supervisor's support</c:v>
                </c:pt>
                <c:pt idx="6">
                  <c:v>Executive's support</c:v>
                </c:pt>
                <c:pt idx="7">
                  <c:v>Access to information on changes</c:v>
                </c:pt>
                <c:pt idx="8">
                  <c:v>Knowledge for adoption</c:v>
                </c:pt>
                <c:pt idx="9">
                  <c:v>Ability to adopt</c:v>
                </c:pt>
                <c:pt idx="10">
                  <c:v>Ability to work effectively</c:v>
                </c:pt>
                <c:pt idx="11">
                  <c:v>Access to training to work effectively </c:v>
                </c:pt>
                <c:pt idx="12">
                  <c:v>Encouraged to collaborate</c:v>
                </c:pt>
                <c:pt idx="13">
                  <c:v>Supported to work mobile</c:v>
                </c:pt>
                <c:pt idx="14">
                  <c:v>Executives support new ways of working</c:v>
                </c:pt>
                <c:pt idx="15">
                  <c:v>Supervisors support new ways of working</c:v>
                </c:pt>
              </c:strCache>
            </c:strRef>
          </c:cat>
          <c:val>
            <c:numRef>
              <c:f>Data!$B$2:$Q$2</c:f>
              <c:numCache>
                <c:formatCode>0</c:formatCode>
                <c:ptCount val="16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Neutral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Data!$B$1:$Q$1</c:f>
              <c:strCache>
                <c:ptCount val="16"/>
                <c:pt idx="0">
                  <c:v>Informed of the changes</c:v>
                </c:pt>
                <c:pt idx="1">
                  <c:v>Understand the reasons</c:v>
                </c:pt>
                <c:pt idx="2">
                  <c:v>Understand the impact</c:v>
                </c:pt>
                <c:pt idx="3">
                  <c:v>Personally motivated</c:v>
                </c:pt>
                <c:pt idx="4">
                  <c:v>Looking forward</c:v>
                </c:pt>
                <c:pt idx="5">
                  <c:v>Supervisor's support</c:v>
                </c:pt>
                <c:pt idx="6">
                  <c:v>Executive's support</c:v>
                </c:pt>
                <c:pt idx="7">
                  <c:v>Access to information on changes</c:v>
                </c:pt>
                <c:pt idx="8">
                  <c:v>Knowledge for adoption</c:v>
                </c:pt>
                <c:pt idx="9">
                  <c:v>Ability to adopt</c:v>
                </c:pt>
                <c:pt idx="10">
                  <c:v>Ability to work effectively</c:v>
                </c:pt>
                <c:pt idx="11">
                  <c:v>Access to training to work effectively </c:v>
                </c:pt>
                <c:pt idx="12">
                  <c:v>Encouraged to collaborate</c:v>
                </c:pt>
                <c:pt idx="13">
                  <c:v>Supported to work mobile</c:v>
                </c:pt>
                <c:pt idx="14">
                  <c:v>Executives support new ways of working</c:v>
                </c:pt>
                <c:pt idx="15">
                  <c:v>Supervisors support new ways of working</c:v>
                </c:pt>
              </c:strCache>
            </c:strRef>
          </c:cat>
          <c:val>
            <c:numRef>
              <c:f>Data!$B$3:$Q$3</c:f>
              <c:numCache>
                <c:formatCode>0</c:formatCode>
                <c:ptCount val="1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</c:numCache>
            </c:numRef>
          </c:val>
        </c:ser>
        <c:ser>
          <c:idx val="0"/>
          <c:order val="2"/>
          <c:tx>
            <c:strRef>
              <c:f>Data!$A$4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Data!$B$1:$Q$1</c:f>
              <c:strCache>
                <c:ptCount val="16"/>
                <c:pt idx="0">
                  <c:v>Informed of the changes</c:v>
                </c:pt>
                <c:pt idx="1">
                  <c:v>Understand the reasons</c:v>
                </c:pt>
                <c:pt idx="2">
                  <c:v>Understand the impact</c:v>
                </c:pt>
                <c:pt idx="3">
                  <c:v>Personally motivated</c:v>
                </c:pt>
                <c:pt idx="4">
                  <c:v>Looking forward</c:v>
                </c:pt>
                <c:pt idx="5">
                  <c:v>Supervisor's support</c:v>
                </c:pt>
                <c:pt idx="6">
                  <c:v>Executive's support</c:v>
                </c:pt>
                <c:pt idx="7">
                  <c:v>Access to information on changes</c:v>
                </c:pt>
                <c:pt idx="8">
                  <c:v>Knowledge for adoption</c:v>
                </c:pt>
                <c:pt idx="9">
                  <c:v>Ability to adopt</c:v>
                </c:pt>
                <c:pt idx="10">
                  <c:v>Ability to work effectively</c:v>
                </c:pt>
                <c:pt idx="11">
                  <c:v>Access to training to work effectively </c:v>
                </c:pt>
                <c:pt idx="12">
                  <c:v>Encouraged to collaborate</c:v>
                </c:pt>
                <c:pt idx="13">
                  <c:v>Supported to work mobile</c:v>
                </c:pt>
                <c:pt idx="14">
                  <c:v>Executives support new ways of working</c:v>
                </c:pt>
                <c:pt idx="15">
                  <c:v>Supervisors support new ways of working</c:v>
                </c:pt>
              </c:strCache>
            </c:strRef>
          </c:cat>
          <c:val>
            <c:numRef>
              <c:f>Data!$B$4:$Q$4</c:f>
              <c:numCache>
                <c:formatCode>0</c:formatCode>
                <c:ptCount val="16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518178080"/>
        <c:axId val="518177296"/>
      </c:barChart>
      <c:catAx>
        <c:axId val="518178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177296"/>
        <c:crosses val="autoZero"/>
        <c:auto val="0"/>
        <c:lblAlgn val="ctr"/>
        <c:lblOffset val="100"/>
        <c:noMultiLvlLbl val="0"/>
      </c:catAx>
      <c:valAx>
        <c:axId val="518177296"/>
        <c:scaling>
          <c:orientation val="minMax"/>
          <c:max val="1"/>
        </c:scaling>
        <c:delete val="1"/>
        <c:axPos val="t"/>
        <c:numFmt formatCode="0%" sourceLinked="1"/>
        <c:majorTickMark val="out"/>
        <c:minorTickMark val="none"/>
        <c:tickLblPos val="nextTo"/>
        <c:crossAx val="51817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465531182572531"/>
          <c:y val="0.12316436251920122"/>
          <c:w val="0.57739236466940813"/>
          <c:h val="0.706486931069100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'Q9 - 10 - General Workspace'!$C$1</c:f>
              <c:strCache>
                <c:ptCount val="1"/>
                <c:pt idx="0">
                  <c:v>Not important at all(1)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Workspace'!$C$2:$C$12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1.09E-2</c:v>
                </c:pt>
                <c:pt idx="4">
                  <c:v>2.1600000000000001E-2</c:v>
                </c:pt>
                <c:pt idx="5">
                  <c:v>0</c:v>
                </c:pt>
                <c:pt idx="6">
                  <c:v>0</c:v>
                </c:pt>
                <c:pt idx="7">
                  <c:v>1.6400000000000001E-2</c:v>
                </c:pt>
                <c:pt idx="8">
                  <c:v>3.7999999999999999E-2</c:v>
                </c:pt>
                <c:pt idx="9">
                  <c:v>0</c:v>
                </c:pt>
                <c:pt idx="10">
                  <c:v>6.6699999999999995E-2</c:v>
                </c:pt>
              </c:numCache>
            </c:numRef>
          </c:val>
        </c:ser>
        <c:ser>
          <c:idx val="1"/>
          <c:order val="1"/>
          <c:tx>
            <c:strRef>
              <c:f>'Q9 - 10 - General Workspace'!$D$1</c:f>
              <c:strCache>
                <c:ptCount val="1"/>
                <c:pt idx="0">
                  <c:v>Not very important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Workspace'!$D$2:$D$12</c:f>
              <c:numCache>
                <c:formatCode>0.00%</c:formatCode>
                <c:ptCount val="11"/>
                <c:pt idx="0">
                  <c:v>1.61E-2</c:v>
                </c:pt>
                <c:pt idx="1">
                  <c:v>0</c:v>
                </c:pt>
                <c:pt idx="2">
                  <c:v>0</c:v>
                </c:pt>
                <c:pt idx="3">
                  <c:v>1.09E-2</c:v>
                </c:pt>
                <c:pt idx="4">
                  <c:v>4.8599999999999997E-2</c:v>
                </c:pt>
                <c:pt idx="5">
                  <c:v>5.4000000000000003E-3</c:v>
                </c:pt>
                <c:pt idx="6">
                  <c:v>5.4000000000000003E-3</c:v>
                </c:pt>
                <c:pt idx="7">
                  <c:v>1.6400000000000001E-2</c:v>
                </c:pt>
                <c:pt idx="8">
                  <c:v>1.6299999999999999E-2</c:v>
                </c:pt>
                <c:pt idx="9">
                  <c:v>1.0800000000000001E-2</c:v>
                </c:pt>
                <c:pt idx="10">
                  <c:v>0.05</c:v>
                </c:pt>
              </c:numCache>
            </c:numRef>
          </c:val>
        </c:ser>
        <c:ser>
          <c:idx val="2"/>
          <c:order val="2"/>
          <c:tx>
            <c:strRef>
              <c:f>'Q9 - 10 - General Workspace'!$E$1</c:f>
              <c:strCache>
                <c:ptCount val="1"/>
                <c:pt idx="0">
                  <c:v>Slightly not important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Workspace'!$E$2:$E$12</c:f>
              <c:numCache>
                <c:formatCode>0.00%</c:formatCode>
                <c:ptCount val="11"/>
                <c:pt idx="0">
                  <c:v>1.61E-2</c:v>
                </c:pt>
                <c:pt idx="1">
                  <c:v>5.4000000000000003E-3</c:v>
                </c:pt>
                <c:pt idx="2">
                  <c:v>2.1600000000000001E-2</c:v>
                </c:pt>
                <c:pt idx="3">
                  <c:v>1.6400000000000001E-2</c:v>
                </c:pt>
                <c:pt idx="4">
                  <c:v>2.7E-2</c:v>
                </c:pt>
                <c:pt idx="5">
                  <c:v>0</c:v>
                </c:pt>
                <c:pt idx="6">
                  <c:v>1.0800000000000001E-2</c:v>
                </c:pt>
                <c:pt idx="7">
                  <c:v>1.6400000000000001E-2</c:v>
                </c:pt>
                <c:pt idx="8">
                  <c:v>2.7199999999999998E-2</c:v>
                </c:pt>
                <c:pt idx="9">
                  <c:v>1.61E-2</c:v>
                </c:pt>
                <c:pt idx="10">
                  <c:v>7.7799999999999994E-2</c:v>
                </c:pt>
              </c:numCache>
            </c:numRef>
          </c:val>
        </c:ser>
        <c:ser>
          <c:idx val="3"/>
          <c:order val="3"/>
          <c:tx>
            <c:strRef>
              <c:f>'Q9 - 10 - General Workspace'!$F$1</c:f>
              <c:strCache>
                <c:ptCount val="1"/>
                <c:pt idx="0">
                  <c:v>Neutral (4)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Workspace'!$F$2:$F$12</c:f>
              <c:numCache>
                <c:formatCode>0.00%</c:formatCode>
                <c:ptCount val="11"/>
                <c:pt idx="0">
                  <c:v>6.4500000000000002E-2</c:v>
                </c:pt>
                <c:pt idx="1">
                  <c:v>9.7299999999999998E-2</c:v>
                </c:pt>
                <c:pt idx="2">
                  <c:v>0.12429999999999999</c:v>
                </c:pt>
                <c:pt idx="3">
                  <c:v>7.6499999999999999E-2</c:v>
                </c:pt>
                <c:pt idx="4">
                  <c:v>0.12429999999999999</c:v>
                </c:pt>
                <c:pt idx="5">
                  <c:v>4.2999999999999997E-2</c:v>
                </c:pt>
                <c:pt idx="6">
                  <c:v>4.8399999999999999E-2</c:v>
                </c:pt>
                <c:pt idx="7">
                  <c:v>0.10929999999999999</c:v>
                </c:pt>
                <c:pt idx="8">
                  <c:v>0.16850000000000001</c:v>
                </c:pt>
                <c:pt idx="9">
                  <c:v>3.7600000000000001E-2</c:v>
                </c:pt>
                <c:pt idx="10">
                  <c:v>0.2</c:v>
                </c:pt>
              </c:numCache>
            </c:numRef>
          </c:val>
        </c:ser>
        <c:ser>
          <c:idx val="4"/>
          <c:order val="4"/>
          <c:tx>
            <c:strRef>
              <c:f>'Q9 - 10 - General Workspace'!$G$1</c:f>
              <c:strCache>
                <c:ptCount val="1"/>
                <c:pt idx="0">
                  <c:v>Somewhat important</c:v>
                </c:pt>
              </c:strCache>
            </c:strRef>
          </c:tx>
          <c:spPr>
            <a:solidFill>
              <a:srgbClr val="97DDBA"/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Workspace'!$G$2:$G$12</c:f>
              <c:numCache>
                <c:formatCode>0.00%</c:formatCode>
                <c:ptCount val="11"/>
                <c:pt idx="0">
                  <c:v>0.1129</c:v>
                </c:pt>
                <c:pt idx="1">
                  <c:v>0.1081</c:v>
                </c:pt>
                <c:pt idx="2">
                  <c:v>0.15140000000000001</c:v>
                </c:pt>
                <c:pt idx="3">
                  <c:v>0.1421</c:v>
                </c:pt>
                <c:pt idx="4">
                  <c:v>0.15679999999999999</c:v>
                </c:pt>
                <c:pt idx="5">
                  <c:v>8.5999999999999993E-2</c:v>
                </c:pt>
                <c:pt idx="6">
                  <c:v>4.2999999999999997E-2</c:v>
                </c:pt>
                <c:pt idx="7">
                  <c:v>0.20219999999999999</c:v>
                </c:pt>
                <c:pt idx="8">
                  <c:v>0.15759999999999999</c:v>
                </c:pt>
                <c:pt idx="9">
                  <c:v>0.1237</c:v>
                </c:pt>
                <c:pt idx="10">
                  <c:v>0.2278</c:v>
                </c:pt>
              </c:numCache>
            </c:numRef>
          </c:val>
        </c:ser>
        <c:ser>
          <c:idx val="5"/>
          <c:order val="5"/>
          <c:tx>
            <c:strRef>
              <c:f>'Q9 - 10 - General Workspace'!$H$1</c:f>
              <c:strCache>
                <c:ptCount val="1"/>
                <c:pt idx="0">
                  <c:v>Important</c:v>
                </c:pt>
              </c:strCache>
            </c:strRef>
          </c:tx>
          <c:spPr>
            <a:solidFill>
              <a:srgbClr val="5ECA94"/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Workspace'!$H$2:$H$12</c:f>
              <c:numCache>
                <c:formatCode>0.00%</c:formatCode>
                <c:ptCount val="11"/>
                <c:pt idx="0">
                  <c:v>0.38169999999999998</c:v>
                </c:pt>
                <c:pt idx="1">
                  <c:v>0.43780000000000002</c:v>
                </c:pt>
                <c:pt idx="2">
                  <c:v>0.38919999999999999</c:v>
                </c:pt>
                <c:pt idx="3">
                  <c:v>0.34429999999999999</c:v>
                </c:pt>
                <c:pt idx="4">
                  <c:v>0.32429999999999998</c:v>
                </c:pt>
                <c:pt idx="5">
                  <c:v>0.33329999999999999</c:v>
                </c:pt>
                <c:pt idx="6">
                  <c:v>0.31180000000000002</c:v>
                </c:pt>
                <c:pt idx="7">
                  <c:v>0.37159999999999999</c:v>
                </c:pt>
                <c:pt idx="8">
                  <c:v>0.28799999999999998</c:v>
                </c:pt>
                <c:pt idx="9">
                  <c:v>0.23119999999999999</c:v>
                </c:pt>
                <c:pt idx="10">
                  <c:v>0.25</c:v>
                </c:pt>
              </c:numCache>
            </c:numRef>
          </c:val>
        </c:ser>
        <c:ser>
          <c:idx val="6"/>
          <c:order val="6"/>
          <c:tx>
            <c:strRef>
              <c:f>'Q9 - 10 - General Workspace'!$I$1</c:f>
              <c:strCache>
                <c:ptCount val="1"/>
                <c:pt idx="0">
                  <c:v>Very important (7)</c:v>
                </c:pt>
              </c:strCache>
            </c:strRef>
          </c:tx>
          <c:spPr>
            <a:solidFill>
              <a:srgbClr val="3399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Workspace'!$I$2:$I$12</c:f>
              <c:numCache>
                <c:formatCode>0.00%</c:formatCode>
                <c:ptCount val="11"/>
                <c:pt idx="0">
                  <c:v>0.40860000000000002</c:v>
                </c:pt>
                <c:pt idx="1">
                  <c:v>0.35139999999999999</c:v>
                </c:pt>
                <c:pt idx="2">
                  <c:v>0.3135</c:v>
                </c:pt>
                <c:pt idx="3">
                  <c:v>0.39889999999999998</c:v>
                </c:pt>
                <c:pt idx="4">
                  <c:v>0.29730000000000001</c:v>
                </c:pt>
                <c:pt idx="5">
                  <c:v>0.5323</c:v>
                </c:pt>
                <c:pt idx="6">
                  <c:v>0.5806</c:v>
                </c:pt>
                <c:pt idx="7">
                  <c:v>0.26779999999999998</c:v>
                </c:pt>
                <c:pt idx="8">
                  <c:v>0.30430000000000001</c:v>
                </c:pt>
                <c:pt idx="9">
                  <c:v>0.5806</c:v>
                </c:pt>
                <c:pt idx="10">
                  <c:v>0.1278</c:v>
                </c:pt>
              </c:numCache>
            </c:numRef>
          </c:val>
        </c:ser>
        <c:ser>
          <c:idx val="7"/>
          <c:order val="7"/>
          <c:tx>
            <c:strRef>
              <c:f>'Q9 - 10 - General Workspace'!$J$1</c:f>
              <c:strCache>
                <c:ptCount val="1"/>
                <c:pt idx="0">
                  <c:v>Very satisfied (7)</c:v>
                </c:pt>
              </c:strCache>
            </c:strRef>
          </c:tx>
          <c:spPr>
            <a:solidFill>
              <a:srgbClr val="0080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Workspace'!$J$2:$J$12</c:f>
              <c:numCache>
                <c:formatCode>0.00%</c:formatCode>
                <c:ptCount val="11"/>
                <c:pt idx="0">
                  <c:v>0.1124</c:v>
                </c:pt>
                <c:pt idx="1">
                  <c:v>0.10340000000000001</c:v>
                </c:pt>
                <c:pt idx="2">
                  <c:v>8.1900000000000001E-2</c:v>
                </c:pt>
                <c:pt idx="3">
                  <c:v>9.8599999999999993E-2</c:v>
                </c:pt>
                <c:pt idx="4">
                  <c:v>6.9900000000000004E-2</c:v>
                </c:pt>
                <c:pt idx="5">
                  <c:v>0.12920000000000001</c:v>
                </c:pt>
                <c:pt idx="6">
                  <c:v>0.23330000000000001</c:v>
                </c:pt>
                <c:pt idx="7">
                  <c:v>7.5899999999999995E-2</c:v>
                </c:pt>
                <c:pt idx="8">
                  <c:v>4.9599999999999998E-2</c:v>
                </c:pt>
                <c:pt idx="9">
                  <c:v>0.32569999999999999</c:v>
                </c:pt>
                <c:pt idx="10">
                  <c:v>0.11940000000000001</c:v>
                </c:pt>
              </c:numCache>
            </c:numRef>
          </c:val>
        </c:ser>
        <c:ser>
          <c:idx val="8"/>
          <c:order val="8"/>
          <c:tx>
            <c:strRef>
              <c:f>'Q9 - 10 - General Workspace'!$K$1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rgbClr val="00B0AC"/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Workspace'!$K$2:$K$12</c:f>
              <c:numCache>
                <c:formatCode>0.00%</c:formatCode>
                <c:ptCount val="11"/>
                <c:pt idx="0">
                  <c:v>0.31950000000000001</c:v>
                </c:pt>
                <c:pt idx="1">
                  <c:v>0.36209999999999998</c:v>
                </c:pt>
                <c:pt idx="2">
                  <c:v>0.30990000000000001</c:v>
                </c:pt>
                <c:pt idx="3">
                  <c:v>0.20419999999999999</c:v>
                </c:pt>
                <c:pt idx="4">
                  <c:v>0.21679999999999999</c:v>
                </c:pt>
                <c:pt idx="5">
                  <c:v>0.31459999999999999</c:v>
                </c:pt>
                <c:pt idx="6">
                  <c:v>0.34439999999999998</c:v>
                </c:pt>
                <c:pt idx="7">
                  <c:v>0.24829999999999999</c:v>
                </c:pt>
                <c:pt idx="8">
                  <c:v>0.24790000000000001</c:v>
                </c:pt>
                <c:pt idx="9">
                  <c:v>0.39429999999999998</c:v>
                </c:pt>
                <c:pt idx="10">
                  <c:v>0.31340000000000001</c:v>
                </c:pt>
              </c:numCache>
            </c:numRef>
          </c:val>
        </c:ser>
        <c:ser>
          <c:idx val="9"/>
          <c:order val="9"/>
          <c:tx>
            <c:strRef>
              <c:f>'Q9 - 10 - General Workspace'!$L$1</c:f>
              <c:strCache>
                <c:ptCount val="1"/>
                <c:pt idx="0">
                  <c:v>Slightly satisfied</c:v>
                </c:pt>
              </c:strCache>
            </c:strRef>
          </c:tx>
          <c:spPr>
            <a:solidFill>
              <a:srgbClr val="00D1CC"/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Workspace'!$L$2:$L$12</c:f>
              <c:numCache>
                <c:formatCode>0.00%</c:formatCode>
                <c:ptCount val="11"/>
                <c:pt idx="0">
                  <c:v>0.1183</c:v>
                </c:pt>
                <c:pt idx="1">
                  <c:v>9.7699999999999995E-2</c:v>
                </c:pt>
                <c:pt idx="2">
                  <c:v>0.12870000000000001</c:v>
                </c:pt>
                <c:pt idx="3">
                  <c:v>0.15490000000000001</c:v>
                </c:pt>
                <c:pt idx="4">
                  <c:v>0.11890000000000001</c:v>
                </c:pt>
                <c:pt idx="5">
                  <c:v>0.11799999999999999</c:v>
                </c:pt>
                <c:pt idx="6">
                  <c:v>9.4399999999999998E-2</c:v>
                </c:pt>
                <c:pt idx="7">
                  <c:v>9.6600000000000005E-2</c:v>
                </c:pt>
                <c:pt idx="8">
                  <c:v>8.2600000000000007E-2</c:v>
                </c:pt>
                <c:pt idx="9">
                  <c:v>0.08</c:v>
                </c:pt>
                <c:pt idx="10">
                  <c:v>6.7199999999999996E-2</c:v>
                </c:pt>
              </c:numCache>
            </c:numRef>
          </c:val>
        </c:ser>
        <c:ser>
          <c:idx val="10"/>
          <c:order val="10"/>
          <c:tx>
            <c:strRef>
              <c:f>'Q9 - 10 - General Workspace'!$M$1</c:f>
              <c:strCache>
                <c:ptCount val="1"/>
                <c:pt idx="0">
                  <c:v>Neutral (4)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Workspace'!$M$2:$M$12</c:f>
              <c:numCache>
                <c:formatCode>0.00%</c:formatCode>
                <c:ptCount val="11"/>
                <c:pt idx="0">
                  <c:v>0.1124</c:v>
                </c:pt>
                <c:pt idx="1">
                  <c:v>0.12640000000000001</c:v>
                </c:pt>
                <c:pt idx="2">
                  <c:v>0.13450000000000001</c:v>
                </c:pt>
                <c:pt idx="3">
                  <c:v>0.15490000000000001</c:v>
                </c:pt>
                <c:pt idx="4">
                  <c:v>0.1678</c:v>
                </c:pt>
                <c:pt idx="5">
                  <c:v>0.11799999999999999</c:v>
                </c:pt>
                <c:pt idx="6">
                  <c:v>0.1389</c:v>
                </c:pt>
                <c:pt idx="7">
                  <c:v>0.17929999999999999</c:v>
                </c:pt>
                <c:pt idx="8">
                  <c:v>0.20660000000000001</c:v>
                </c:pt>
                <c:pt idx="9">
                  <c:v>9.7100000000000006E-2</c:v>
                </c:pt>
                <c:pt idx="10">
                  <c:v>0.37309999999999999</c:v>
                </c:pt>
              </c:numCache>
            </c:numRef>
          </c:val>
        </c:ser>
        <c:ser>
          <c:idx val="11"/>
          <c:order val="11"/>
          <c:tx>
            <c:strRef>
              <c:f>'Q9 - 10 - General Workspace'!$N$1</c:f>
              <c:strCache>
                <c:ptCount val="1"/>
                <c:pt idx="0">
                  <c:v>Slightly dissatisfied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Workspace'!$N$2:$N$12</c:f>
              <c:numCache>
                <c:formatCode>0.00%</c:formatCode>
                <c:ptCount val="11"/>
                <c:pt idx="0">
                  <c:v>0.1065</c:v>
                </c:pt>
                <c:pt idx="1">
                  <c:v>0.1724</c:v>
                </c:pt>
                <c:pt idx="2">
                  <c:v>0.152</c:v>
                </c:pt>
                <c:pt idx="3">
                  <c:v>0.1197</c:v>
                </c:pt>
                <c:pt idx="4">
                  <c:v>0.11890000000000001</c:v>
                </c:pt>
                <c:pt idx="5">
                  <c:v>0.1236</c:v>
                </c:pt>
                <c:pt idx="6">
                  <c:v>7.22E-2</c:v>
                </c:pt>
                <c:pt idx="7">
                  <c:v>0.1517</c:v>
                </c:pt>
                <c:pt idx="8">
                  <c:v>9.9199999999999997E-2</c:v>
                </c:pt>
                <c:pt idx="9">
                  <c:v>3.4299999999999997E-2</c:v>
                </c:pt>
                <c:pt idx="10">
                  <c:v>5.9700000000000003E-2</c:v>
                </c:pt>
              </c:numCache>
            </c:numRef>
          </c:val>
        </c:ser>
        <c:ser>
          <c:idx val="12"/>
          <c:order val="12"/>
          <c:tx>
            <c:strRef>
              <c:f>'Q9 - 10 - General Workspace'!$O$1</c:f>
              <c:strCache>
                <c:ptCount val="1"/>
                <c:pt idx="0">
                  <c:v>Dissatisfied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Workspace'!$O$2:$O$12</c:f>
              <c:numCache>
                <c:formatCode>0.00%</c:formatCode>
                <c:ptCount val="11"/>
                <c:pt idx="0">
                  <c:v>0.17749999999999999</c:v>
                </c:pt>
                <c:pt idx="1">
                  <c:v>0.1149</c:v>
                </c:pt>
                <c:pt idx="2">
                  <c:v>0.15790000000000001</c:v>
                </c:pt>
                <c:pt idx="3">
                  <c:v>0.16900000000000001</c:v>
                </c:pt>
                <c:pt idx="4">
                  <c:v>0.13289999999999999</c:v>
                </c:pt>
                <c:pt idx="5">
                  <c:v>0.11799999999999999</c:v>
                </c:pt>
                <c:pt idx="6">
                  <c:v>7.7799999999999994E-2</c:v>
                </c:pt>
                <c:pt idx="7">
                  <c:v>0.1517</c:v>
                </c:pt>
                <c:pt idx="8">
                  <c:v>0.18179999999999999</c:v>
                </c:pt>
                <c:pt idx="9">
                  <c:v>2.86E-2</c:v>
                </c:pt>
                <c:pt idx="10">
                  <c:v>2.9899999999999999E-2</c:v>
                </c:pt>
              </c:numCache>
            </c:numRef>
          </c:val>
        </c:ser>
        <c:ser>
          <c:idx val="13"/>
          <c:order val="13"/>
          <c:tx>
            <c:strRef>
              <c:f>'Q9 - 10 - General Workspace'!$P$1</c:f>
              <c:strCache>
                <c:ptCount val="1"/>
                <c:pt idx="0">
                  <c:v>Very dissatisfied(1)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'Q9 - 10 - General Workspace'!$B$2:$B$12</c:f>
              <c:strCache>
                <c:ptCount val="11"/>
                <c:pt idx="0">
                  <c:v>a) Availability of small meeting rooms (3-6 people)</c:v>
                </c:pt>
                <c:pt idx="1">
                  <c:v>b) Availability of medium meeting rooms (7-12 people)</c:v>
                </c:pt>
                <c:pt idx="2">
                  <c:v>c) Availability of large meeting rooms (13 people or more)</c:v>
                </c:pt>
                <c:pt idx="3">
                  <c:v>d) Quiet rooms to work alone or in pairs</c:v>
                </c:pt>
                <c:pt idx="4">
                  <c:v>e) Informal work areas / break areas</c:v>
                </c:pt>
                <c:pt idx="5">
                  <c:v>f) Kitchenette</c:v>
                </c:pt>
                <c:pt idx="6">
                  <c:v>g) Chair</c:v>
                </c:pt>
                <c:pt idx="7">
                  <c:v>h) Collaboration areas</c:v>
                </c:pt>
                <c:pt idx="8">
                  <c:v>i) Variety of locations to work from</c:v>
                </c:pt>
                <c:pt idx="9">
                  <c:v>j) Personal storage</c:v>
                </c:pt>
                <c:pt idx="10">
                  <c:v>k) Shared storage</c:v>
                </c:pt>
              </c:strCache>
            </c:strRef>
          </c:cat>
          <c:val>
            <c:numRef>
              <c:f>'Q9 - 10 - General Workspace'!$P$2:$P$12</c:f>
              <c:numCache>
                <c:formatCode>0.00%</c:formatCode>
                <c:ptCount val="11"/>
                <c:pt idx="0">
                  <c:v>5.33E-2</c:v>
                </c:pt>
                <c:pt idx="1">
                  <c:v>2.3E-2</c:v>
                </c:pt>
                <c:pt idx="2">
                  <c:v>3.5099999999999999E-2</c:v>
                </c:pt>
                <c:pt idx="3">
                  <c:v>9.8599999999999993E-2</c:v>
                </c:pt>
                <c:pt idx="4">
                  <c:v>0.17480000000000001</c:v>
                </c:pt>
                <c:pt idx="5">
                  <c:v>7.8700000000000006E-2</c:v>
                </c:pt>
                <c:pt idx="6">
                  <c:v>3.8899999999999997E-2</c:v>
                </c:pt>
                <c:pt idx="7">
                  <c:v>9.6600000000000005E-2</c:v>
                </c:pt>
                <c:pt idx="8">
                  <c:v>0.13220000000000001</c:v>
                </c:pt>
                <c:pt idx="9">
                  <c:v>0.04</c:v>
                </c:pt>
                <c:pt idx="10">
                  <c:v>3.73E-2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175336"/>
        <c:axId val="518176904"/>
      </c:barChart>
      <c:catAx>
        <c:axId val="518175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176904"/>
        <c:crosses val="autoZero"/>
        <c:auto val="1"/>
        <c:lblAlgn val="ctr"/>
        <c:lblOffset val="100"/>
        <c:noMultiLvlLbl val="0"/>
      </c:catAx>
      <c:valAx>
        <c:axId val="51817690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1817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24484686531153"/>
          <c:y val="0.88248775354693565"/>
          <c:w val="0.79298084032741378"/>
          <c:h val="9.9079066729562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design of my workplace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Sheet1!$B$107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Sheet1!$C$106:$E$106</c:f>
              <c:strCache>
                <c:ptCount val="3"/>
                <c:pt idx="0">
                  <c:v>Work productively</c:v>
                </c:pt>
                <c:pt idx="1">
                  <c:v>Collaborate</c:v>
                </c:pt>
                <c:pt idx="2">
                  <c:v>Important to me</c:v>
                </c:pt>
              </c:strCache>
            </c:strRef>
          </c:cat>
          <c:val>
            <c:numRef>
              <c:f>Sheet1!$C$107:$E$107</c:f>
              <c:numCache>
                <c:formatCode>0.00%</c:formatCode>
                <c:ptCount val="3"/>
                <c:pt idx="0">
                  <c:v>0.161</c:v>
                </c:pt>
                <c:pt idx="1">
                  <c:v>0.14699999999999999</c:v>
                </c:pt>
                <c:pt idx="2">
                  <c:v>2.7E-2</c:v>
                </c:pt>
              </c:numCache>
            </c:numRef>
          </c:val>
        </c:ser>
        <c:ser>
          <c:idx val="1"/>
          <c:order val="1"/>
          <c:tx>
            <c:strRef>
              <c:f>Sheet1!$B$108</c:f>
              <c:strCache>
                <c:ptCount val="1"/>
                <c:pt idx="0">
                  <c:v>Neutral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Sheet1!$C$106:$E$106</c:f>
              <c:strCache>
                <c:ptCount val="3"/>
                <c:pt idx="0">
                  <c:v>Work productively</c:v>
                </c:pt>
                <c:pt idx="1">
                  <c:v>Collaborate</c:v>
                </c:pt>
                <c:pt idx="2">
                  <c:v>Important to me</c:v>
                </c:pt>
              </c:strCache>
            </c:strRef>
          </c:cat>
          <c:val>
            <c:numRef>
              <c:f>Sheet1!$C$108:$E$108</c:f>
              <c:numCache>
                <c:formatCode>0.00%</c:formatCode>
                <c:ptCount val="3"/>
                <c:pt idx="0">
                  <c:v>0.14000000000000001</c:v>
                </c:pt>
                <c:pt idx="1">
                  <c:v>0.13600000000000001</c:v>
                </c:pt>
                <c:pt idx="2">
                  <c:v>0.114</c:v>
                </c:pt>
              </c:numCache>
            </c:numRef>
          </c:val>
        </c:ser>
        <c:ser>
          <c:idx val="2"/>
          <c:order val="2"/>
          <c:tx>
            <c:strRef>
              <c:f>Sheet1!$B$109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Sheet1!$C$106:$E$106</c:f>
              <c:strCache>
                <c:ptCount val="3"/>
                <c:pt idx="0">
                  <c:v>Work productively</c:v>
                </c:pt>
                <c:pt idx="1">
                  <c:v>Collaborate</c:v>
                </c:pt>
                <c:pt idx="2">
                  <c:v>Important to me</c:v>
                </c:pt>
              </c:strCache>
            </c:strRef>
          </c:cat>
          <c:val>
            <c:numRef>
              <c:f>Sheet1!$C$109:$E$109</c:f>
              <c:numCache>
                <c:formatCode>0.00%</c:formatCode>
                <c:ptCount val="3"/>
                <c:pt idx="0">
                  <c:v>0.69899999999999995</c:v>
                </c:pt>
                <c:pt idx="1">
                  <c:v>0.71699999999999997</c:v>
                </c:pt>
                <c:pt idx="2">
                  <c:v>0.85899999999999999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697568"/>
        <c:axId val="516696784"/>
      </c:barChart>
      <c:catAx>
        <c:axId val="516697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96784"/>
        <c:crosses val="autoZero"/>
        <c:auto val="1"/>
        <c:lblAlgn val="ctr"/>
        <c:lblOffset val="100"/>
        <c:noMultiLvlLbl val="0"/>
      </c:catAx>
      <c:valAx>
        <c:axId val="5166967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1669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Satisfaction</a:t>
            </a:r>
            <a:r>
              <a:rPr lang="en-US" baseline="0"/>
              <a:t> and IM Readiness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Sheet1!$B$123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Sheet1!$C$122:$K$122</c:f>
              <c:strCache>
                <c:ptCount val="9"/>
                <c:pt idx="0">
                  <c:v>Privacy when needed</c:v>
                </c:pt>
                <c:pt idx="1">
                  <c:v>Focuss when I need to concentrate</c:v>
                </c:pt>
                <c:pt idx="2">
                  <c:v>Adequate work points</c:v>
                </c:pt>
                <c:pt idx="3">
                  <c:v>Recommend my workplace</c:v>
                </c:pt>
                <c:pt idx="4">
                  <c:v>Prefer to stay in department </c:v>
                </c:pt>
                <c:pt idx="5">
                  <c:v>Primarily paperless</c:v>
                </c:pt>
                <c:pt idx="6">
                  <c:v>Access to paperless technology</c:v>
                </c:pt>
                <c:pt idx="7">
                  <c:v>I use IM system</c:v>
                </c:pt>
                <c:pt idx="8">
                  <c:v>I use videoconferencing</c:v>
                </c:pt>
              </c:strCache>
            </c:strRef>
          </c:cat>
          <c:val>
            <c:numRef>
              <c:f>Sheet1!$C$123:$K$123</c:f>
              <c:numCache>
                <c:formatCode>0.00%</c:formatCode>
                <c:ptCount val="9"/>
                <c:pt idx="0">
                  <c:v>0.503</c:v>
                </c:pt>
                <c:pt idx="1">
                  <c:v>0.438</c:v>
                </c:pt>
                <c:pt idx="2">
                  <c:v>0.33300000000000002</c:v>
                </c:pt>
                <c:pt idx="3">
                  <c:v>0.28299999999999997</c:v>
                </c:pt>
                <c:pt idx="4">
                  <c:v>9.9000000000000005E-2</c:v>
                </c:pt>
                <c:pt idx="5">
                  <c:v>0.47499999999999998</c:v>
                </c:pt>
                <c:pt idx="6">
                  <c:v>0.42899999999999999</c:v>
                </c:pt>
                <c:pt idx="7">
                  <c:v>4.8000000000000001E-2</c:v>
                </c:pt>
                <c:pt idx="8">
                  <c:v>0.377</c:v>
                </c:pt>
              </c:numCache>
            </c:numRef>
          </c:val>
        </c:ser>
        <c:ser>
          <c:idx val="1"/>
          <c:order val="1"/>
          <c:tx>
            <c:strRef>
              <c:f>Sheet1!$B$124</c:f>
              <c:strCache>
                <c:ptCount val="1"/>
                <c:pt idx="0">
                  <c:v>Neutral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Sheet1!$C$122:$K$122</c:f>
              <c:strCache>
                <c:ptCount val="9"/>
                <c:pt idx="0">
                  <c:v>Privacy when needed</c:v>
                </c:pt>
                <c:pt idx="1">
                  <c:v>Focuss when I need to concentrate</c:v>
                </c:pt>
                <c:pt idx="2">
                  <c:v>Adequate work points</c:v>
                </c:pt>
                <c:pt idx="3">
                  <c:v>Recommend my workplace</c:v>
                </c:pt>
                <c:pt idx="4">
                  <c:v>Prefer to stay in department </c:v>
                </c:pt>
                <c:pt idx="5">
                  <c:v>Primarily paperless</c:v>
                </c:pt>
                <c:pt idx="6">
                  <c:v>Access to paperless technology</c:v>
                </c:pt>
                <c:pt idx="7">
                  <c:v>I use IM system</c:v>
                </c:pt>
                <c:pt idx="8">
                  <c:v>I use videoconferencing</c:v>
                </c:pt>
              </c:strCache>
            </c:strRef>
          </c:cat>
          <c:val>
            <c:numRef>
              <c:f>Sheet1!$C$124:$K$124</c:f>
              <c:numCache>
                <c:formatCode>0.00%</c:formatCode>
                <c:ptCount val="9"/>
                <c:pt idx="0">
                  <c:v>4.2999999999999997E-2</c:v>
                </c:pt>
                <c:pt idx="1">
                  <c:v>3.7999999999999999E-2</c:v>
                </c:pt>
                <c:pt idx="2">
                  <c:v>0.111</c:v>
                </c:pt>
                <c:pt idx="3">
                  <c:v>0.152</c:v>
                </c:pt>
                <c:pt idx="4">
                  <c:v>0.155</c:v>
                </c:pt>
                <c:pt idx="5">
                  <c:v>8.2000000000000003E-2</c:v>
                </c:pt>
                <c:pt idx="6">
                  <c:v>2.7E-2</c:v>
                </c:pt>
                <c:pt idx="7">
                  <c:v>4.2999999999999997E-2</c:v>
                </c:pt>
                <c:pt idx="8">
                  <c:v>0.22900000000000001</c:v>
                </c:pt>
              </c:numCache>
            </c:numRef>
          </c:val>
        </c:ser>
        <c:ser>
          <c:idx val="2"/>
          <c:order val="2"/>
          <c:tx>
            <c:strRef>
              <c:f>Sheet1!$B$125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Sheet1!$C$122:$K$122</c:f>
              <c:strCache>
                <c:ptCount val="9"/>
                <c:pt idx="0">
                  <c:v>Privacy when needed</c:v>
                </c:pt>
                <c:pt idx="1">
                  <c:v>Focuss when I need to concentrate</c:v>
                </c:pt>
                <c:pt idx="2">
                  <c:v>Adequate work points</c:v>
                </c:pt>
                <c:pt idx="3">
                  <c:v>Recommend my workplace</c:v>
                </c:pt>
                <c:pt idx="4">
                  <c:v>Prefer to stay in department </c:v>
                </c:pt>
                <c:pt idx="5">
                  <c:v>Primarily paperless</c:v>
                </c:pt>
                <c:pt idx="6">
                  <c:v>Access to paperless technology</c:v>
                </c:pt>
                <c:pt idx="7">
                  <c:v>I use IM system</c:v>
                </c:pt>
                <c:pt idx="8">
                  <c:v>I use videoconferencing</c:v>
                </c:pt>
              </c:strCache>
            </c:strRef>
          </c:cat>
          <c:val>
            <c:numRef>
              <c:f>Sheet1!$C$125:$K$125</c:f>
              <c:numCache>
                <c:formatCode>0.00%</c:formatCode>
                <c:ptCount val="9"/>
                <c:pt idx="0">
                  <c:v>0.45300000000000001</c:v>
                </c:pt>
                <c:pt idx="1">
                  <c:v>0.52400000000000002</c:v>
                </c:pt>
                <c:pt idx="2">
                  <c:v>0.55600000000000005</c:v>
                </c:pt>
                <c:pt idx="3">
                  <c:v>0.56499999999999995</c:v>
                </c:pt>
                <c:pt idx="4">
                  <c:v>0.746</c:v>
                </c:pt>
                <c:pt idx="5">
                  <c:v>0.443</c:v>
                </c:pt>
                <c:pt idx="6">
                  <c:v>0.54400000000000004</c:v>
                </c:pt>
                <c:pt idx="7">
                  <c:v>0.90900000000000003</c:v>
                </c:pt>
                <c:pt idx="8">
                  <c:v>0.39400000000000002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699528"/>
        <c:axId val="516697960"/>
      </c:barChart>
      <c:catAx>
        <c:axId val="516699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97960"/>
        <c:crosses val="autoZero"/>
        <c:auto val="1"/>
        <c:lblAlgn val="ctr"/>
        <c:lblOffset val="100"/>
        <c:noMultiLvlLbl val="0"/>
      </c:catAx>
      <c:valAx>
        <c:axId val="5166979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1669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Impact of workplace</a:t>
            </a:r>
          </a:p>
        </c:rich>
      </c:tx>
      <c:layout>
        <c:manualLayout>
          <c:xMode val="edge"/>
          <c:yMode val="edge"/>
          <c:x val="0.40949300087489099"/>
          <c:y val="4.1666666666666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Sheet1!$B$150</c:f>
              <c:strCache>
                <c:ptCount val="1"/>
                <c:pt idx="0">
                  <c:v>Negative Impact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Sheet1!$C$149:$E$149</c:f>
              <c:strCache>
                <c:ptCount val="3"/>
                <c:pt idx="0">
                  <c:v>Team productivity</c:v>
                </c:pt>
                <c:pt idx="1">
                  <c:v>Personal productivity</c:v>
                </c:pt>
                <c:pt idx="2">
                  <c:v>Collaboration with others</c:v>
                </c:pt>
              </c:strCache>
            </c:strRef>
          </c:cat>
          <c:val>
            <c:numRef>
              <c:f>Sheet1!$C$150:$E$150</c:f>
              <c:numCache>
                <c:formatCode>0.00%</c:formatCode>
                <c:ptCount val="3"/>
                <c:pt idx="0">
                  <c:v>0.218</c:v>
                </c:pt>
                <c:pt idx="1">
                  <c:v>0.23</c:v>
                </c:pt>
                <c:pt idx="2">
                  <c:v>0.10100000000000001</c:v>
                </c:pt>
              </c:numCache>
            </c:numRef>
          </c:val>
        </c:ser>
        <c:ser>
          <c:idx val="1"/>
          <c:order val="1"/>
          <c:tx>
            <c:strRef>
              <c:f>Sheet1!$B$151</c:f>
              <c:strCache>
                <c:ptCount val="1"/>
                <c:pt idx="0">
                  <c:v>Neutral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Sheet1!$C$149:$E$149</c:f>
              <c:strCache>
                <c:ptCount val="3"/>
                <c:pt idx="0">
                  <c:v>Team productivity</c:v>
                </c:pt>
                <c:pt idx="1">
                  <c:v>Personal productivity</c:v>
                </c:pt>
                <c:pt idx="2">
                  <c:v>Collaboration with others</c:v>
                </c:pt>
              </c:strCache>
            </c:strRef>
          </c:cat>
          <c:val>
            <c:numRef>
              <c:f>Sheet1!$C$151:$E$151</c:f>
              <c:numCache>
                <c:formatCode>0.00%</c:formatCode>
                <c:ptCount val="3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</c:numCache>
            </c:numRef>
          </c:val>
        </c:ser>
        <c:ser>
          <c:idx val="2"/>
          <c:order val="2"/>
          <c:tx>
            <c:strRef>
              <c:f>Sheet1!$B$152</c:f>
              <c:strCache>
                <c:ptCount val="1"/>
                <c:pt idx="0">
                  <c:v>Positive Impact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Sheet1!$C$149:$E$149</c:f>
              <c:strCache>
                <c:ptCount val="3"/>
                <c:pt idx="0">
                  <c:v>Team productivity</c:v>
                </c:pt>
                <c:pt idx="1">
                  <c:v>Personal productivity</c:v>
                </c:pt>
                <c:pt idx="2">
                  <c:v>Collaboration with others</c:v>
                </c:pt>
              </c:strCache>
            </c:strRef>
          </c:cat>
          <c:val>
            <c:numRef>
              <c:f>Sheet1!$C$152:$E$152</c:f>
              <c:numCache>
                <c:formatCode>0.00%</c:formatCode>
                <c:ptCount val="3"/>
                <c:pt idx="0">
                  <c:v>0.55200000000000005</c:v>
                </c:pt>
                <c:pt idx="1">
                  <c:v>0.23</c:v>
                </c:pt>
                <c:pt idx="2">
                  <c:v>0.66900000000000004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694432"/>
        <c:axId val="516698744"/>
      </c:barChart>
      <c:catAx>
        <c:axId val="51669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98744"/>
        <c:crosses val="autoZero"/>
        <c:auto val="1"/>
        <c:lblAlgn val="ctr"/>
        <c:lblOffset val="100"/>
        <c:noMultiLvlLbl val="0"/>
      </c:catAx>
      <c:valAx>
        <c:axId val="516698744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1669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IRCC Workplace Tools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Sheet1!$B$181</c:f>
              <c:strCache>
                <c:ptCount val="1"/>
                <c:pt idx="0">
                  <c:v>Unimportant</c:v>
                </c:pt>
              </c:strCache>
            </c:strRef>
          </c:tx>
          <c:spPr>
            <a:solidFill>
              <a:schemeClr val="accent6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Sheet1!$C$180:$O$180</c:f>
              <c:strCache>
                <c:ptCount val="13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</c:strCache>
            </c:strRef>
          </c:cat>
          <c:val>
            <c:numRef>
              <c:f>Sheet1!$C$181:$O$181</c:f>
              <c:numCache>
                <c:formatCode>0.00%</c:formatCode>
                <c:ptCount val="13"/>
                <c:pt idx="0">
                  <c:v>0.24299999999999999</c:v>
                </c:pt>
                <c:pt idx="1">
                  <c:v>0.16200000000000001</c:v>
                </c:pt>
                <c:pt idx="2">
                  <c:v>3.7999999999999999E-2</c:v>
                </c:pt>
                <c:pt idx="3">
                  <c:v>2.7E-2</c:v>
                </c:pt>
                <c:pt idx="4">
                  <c:v>0</c:v>
                </c:pt>
                <c:pt idx="5">
                  <c:v>1.0999999999999999E-2</c:v>
                </c:pt>
                <c:pt idx="6">
                  <c:v>6.9000000000000006E-2</c:v>
                </c:pt>
                <c:pt idx="7">
                  <c:v>3.7999999999999999E-2</c:v>
                </c:pt>
                <c:pt idx="8">
                  <c:v>0.05</c:v>
                </c:pt>
                <c:pt idx="9">
                  <c:v>5.0000000000000001E-3</c:v>
                </c:pt>
                <c:pt idx="10">
                  <c:v>3.7999999999999999E-2</c:v>
                </c:pt>
                <c:pt idx="11">
                  <c:v>7.0999999999999994E-2</c:v>
                </c:pt>
                <c:pt idx="12">
                  <c:v>2.1999999999999999E-2</c:v>
                </c:pt>
              </c:numCache>
            </c:numRef>
          </c:val>
        </c:ser>
        <c:ser>
          <c:idx val="1"/>
          <c:order val="1"/>
          <c:tx>
            <c:strRef>
              <c:f>Sheet1!$B$182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6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Sheet1!$C$180:$O$180</c:f>
              <c:strCache>
                <c:ptCount val="13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</c:strCache>
            </c:strRef>
          </c:cat>
          <c:val>
            <c:numRef>
              <c:f>Sheet1!$C$182:$O$182</c:f>
              <c:numCache>
                <c:formatCode>0.00%</c:formatCode>
                <c:ptCount val="13"/>
                <c:pt idx="0">
                  <c:v>0.23699999999999999</c:v>
                </c:pt>
                <c:pt idx="1">
                  <c:v>0.14000000000000001</c:v>
                </c:pt>
                <c:pt idx="2">
                  <c:v>4.9000000000000002E-2</c:v>
                </c:pt>
                <c:pt idx="3">
                  <c:v>6.5000000000000002E-2</c:v>
                </c:pt>
                <c:pt idx="4">
                  <c:v>2.7E-2</c:v>
                </c:pt>
                <c:pt idx="5">
                  <c:v>4.2999999999999997E-2</c:v>
                </c:pt>
                <c:pt idx="6">
                  <c:v>0.109</c:v>
                </c:pt>
                <c:pt idx="7">
                  <c:v>7.5999999999999998E-2</c:v>
                </c:pt>
                <c:pt idx="8">
                  <c:v>0.1</c:v>
                </c:pt>
                <c:pt idx="9">
                  <c:v>0.06</c:v>
                </c:pt>
                <c:pt idx="10">
                  <c:v>5.3999999999999999E-2</c:v>
                </c:pt>
                <c:pt idx="11">
                  <c:v>0.109</c:v>
                </c:pt>
                <c:pt idx="12">
                  <c:v>5.3999999999999999E-2</c:v>
                </c:pt>
              </c:numCache>
            </c:numRef>
          </c:val>
        </c:ser>
        <c:ser>
          <c:idx val="2"/>
          <c:order val="2"/>
          <c:tx>
            <c:strRef>
              <c:f>Sheet1!$B$183</c:f>
              <c:strCache>
                <c:ptCount val="1"/>
                <c:pt idx="0">
                  <c:v>Important</c:v>
                </c:pt>
              </c:strCache>
            </c:strRef>
          </c:tx>
          <c:spPr>
            <a:solidFill>
              <a:schemeClr val="accent6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Sheet1!$C$180:$O$180</c:f>
              <c:strCache>
                <c:ptCount val="13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</c:strCache>
            </c:strRef>
          </c:cat>
          <c:val>
            <c:numRef>
              <c:f>Sheet1!$C$183:$O$183</c:f>
              <c:numCache>
                <c:formatCode>0.00%</c:formatCode>
                <c:ptCount val="13"/>
                <c:pt idx="0">
                  <c:v>0.52100000000000002</c:v>
                </c:pt>
                <c:pt idx="1">
                  <c:v>0.69799999999999995</c:v>
                </c:pt>
                <c:pt idx="2">
                  <c:v>0.91300000000000003</c:v>
                </c:pt>
                <c:pt idx="3">
                  <c:v>0.90800000000000003</c:v>
                </c:pt>
                <c:pt idx="4">
                  <c:v>0.97299999999999998</c:v>
                </c:pt>
                <c:pt idx="5">
                  <c:v>0.94599999999999995</c:v>
                </c:pt>
                <c:pt idx="6">
                  <c:v>0.82299999999999995</c:v>
                </c:pt>
                <c:pt idx="7">
                  <c:v>0.88600000000000001</c:v>
                </c:pt>
                <c:pt idx="8">
                  <c:v>0.85</c:v>
                </c:pt>
                <c:pt idx="9">
                  <c:v>0.93400000000000005</c:v>
                </c:pt>
                <c:pt idx="10">
                  <c:v>0.90800000000000003</c:v>
                </c:pt>
                <c:pt idx="11">
                  <c:v>0.82</c:v>
                </c:pt>
                <c:pt idx="12">
                  <c:v>0.92500000000000004</c:v>
                </c:pt>
              </c:numCache>
            </c:numRef>
          </c:val>
        </c:ser>
        <c:ser>
          <c:idx val="5"/>
          <c:order val="3"/>
          <c:tx>
            <c:strRef>
              <c:f>Sheet1!$B$186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chemeClr val="accent6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Sheet1!$C$180:$O$180</c:f>
              <c:strCache>
                <c:ptCount val="13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</c:strCache>
            </c:strRef>
          </c:cat>
          <c:val>
            <c:numRef>
              <c:f>Sheet1!$C$186:$O$186</c:f>
              <c:numCache>
                <c:formatCode>0.00%</c:formatCode>
                <c:ptCount val="13"/>
                <c:pt idx="0">
                  <c:v>0.73899999999999999</c:v>
                </c:pt>
                <c:pt idx="1">
                  <c:v>0.49399999999999999</c:v>
                </c:pt>
                <c:pt idx="2">
                  <c:v>0.35399999999999998</c:v>
                </c:pt>
                <c:pt idx="3">
                  <c:v>0.23499999999999999</c:v>
                </c:pt>
                <c:pt idx="4">
                  <c:v>0.61199999999999999</c:v>
                </c:pt>
                <c:pt idx="5">
                  <c:v>0.76800000000000002</c:v>
                </c:pt>
                <c:pt idx="6">
                  <c:v>0.43</c:v>
                </c:pt>
                <c:pt idx="7">
                  <c:v>0.89300000000000002</c:v>
                </c:pt>
                <c:pt idx="8">
                  <c:v>0.68300000000000005</c:v>
                </c:pt>
                <c:pt idx="9">
                  <c:v>0.77300000000000002</c:v>
                </c:pt>
                <c:pt idx="10">
                  <c:v>0.41299999999999998</c:v>
                </c:pt>
                <c:pt idx="11">
                  <c:v>0.45700000000000002</c:v>
                </c:pt>
                <c:pt idx="12">
                  <c:v>0.63700000000000001</c:v>
                </c:pt>
              </c:numCache>
            </c:numRef>
          </c:val>
        </c:ser>
        <c:ser>
          <c:idx val="4"/>
          <c:order val="4"/>
          <c:tx>
            <c:strRef>
              <c:f>Sheet1!$B$185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6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Sheet1!$C$180:$O$180</c:f>
              <c:strCache>
                <c:ptCount val="13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</c:strCache>
            </c:strRef>
          </c:cat>
          <c:val>
            <c:numRef>
              <c:f>Sheet1!$C$185:$O$185</c:f>
              <c:numCache>
                <c:formatCode>0.00%</c:formatCode>
                <c:ptCount val="13"/>
                <c:pt idx="0">
                  <c:v>0.23599999999999999</c:v>
                </c:pt>
                <c:pt idx="1">
                  <c:v>0.35299999999999998</c:v>
                </c:pt>
                <c:pt idx="2">
                  <c:v>0.22</c:v>
                </c:pt>
                <c:pt idx="3">
                  <c:v>0.221</c:v>
                </c:pt>
                <c:pt idx="4">
                  <c:v>0.157</c:v>
                </c:pt>
                <c:pt idx="5">
                  <c:v>0.113</c:v>
                </c:pt>
                <c:pt idx="6">
                  <c:v>0.38400000000000001</c:v>
                </c:pt>
                <c:pt idx="7">
                  <c:v>6.8000000000000005E-2</c:v>
                </c:pt>
                <c:pt idx="8">
                  <c:v>0.223</c:v>
                </c:pt>
                <c:pt idx="9">
                  <c:v>0.104</c:v>
                </c:pt>
                <c:pt idx="10">
                  <c:v>0.28299999999999997</c:v>
                </c:pt>
                <c:pt idx="11">
                  <c:v>0.32100000000000001</c:v>
                </c:pt>
                <c:pt idx="12">
                  <c:v>0.16600000000000001</c:v>
                </c:pt>
              </c:numCache>
            </c:numRef>
          </c:val>
        </c:ser>
        <c:ser>
          <c:idx val="3"/>
          <c:order val="5"/>
          <c:tx>
            <c:strRef>
              <c:f>Sheet1!$B$184</c:f>
              <c:strCache>
                <c:ptCount val="1"/>
                <c:pt idx="0">
                  <c:v>Unsatisfied</c:v>
                </c:pt>
              </c:strCache>
            </c:strRef>
          </c:tx>
          <c:spPr>
            <a:solidFill>
              <a:schemeClr val="accent6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Sheet1!$C$180:$O$180</c:f>
              <c:strCache>
                <c:ptCount val="13"/>
                <c:pt idx="0">
                  <c:v>VOIP </c:v>
                </c:pt>
                <c:pt idx="1">
                  <c:v>Mobile</c:v>
                </c:pt>
                <c:pt idx="2">
                  <c:v>Computers</c:v>
                </c:pt>
                <c:pt idx="3">
                  <c:v>Wi-Fi</c:v>
                </c:pt>
                <c:pt idx="4">
                  <c:v>VPN</c:v>
                </c:pt>
                <c:pt idx="5">
                  <c:v>IM System</c:v>
                </c:pt>
                <c:pt idx="6">
                  <c:v>E-Signatures</c:v>
                </c:pt>
                <c:pt idx="7">
                  <c:v>Printers</c:v>
                </c:pt>
                <c:pt idx="8">
                  <c:v>Videoconferencing</c:v>
                </c:pt>
                <c:pt idx="9">
                  <c:v>Reservation system</c:v>
                </c:pt>
                <c:pt idx="10">
                  <c:v>Mobility and Connectivity</c:v>
                </c:pt>
                <c:pt idx="11">
                  <c:v>Instant Messaging tools</c:v>
                </c:pt>
                <c:pt idx="12">
                  <c:v>Collaborative spaces and tools</c:v>
                </c:pt>
              </c:strCache>
            </c:strRef>
          </c:cat>
          <c:val>
            <c:numRef>
              <c:f>Sheet1!$C$184:$O$184</c:f>
              <c:numCache>
                <c:formatCode>0.00%</c:formatCode>
                <c:ptCount val="13"/>
                <c:pt idx="0">
                  <c:v>2.5000000000000001E-2</c:v>
                </c:pt>
                <c:pt idx="1">
                  <c:v>0.153</c:v>
                </c:pt>
                <c:pt idx="2">
                  <c:v>0.42699999999999999</c:v>
                </c:pt>
                <c:pt idx="3">
                  <c:v>0.54400000000000004</c:v>
                </c:pt>
                <c:pt idx="4">
                  <c:v>0.23100000000000001</c:v>
                </c:pt>
                <c:pt idx="5">
                  <c:v>0.11899999999999999</c:v>
                </c:pt>
                <c:pt idx="6">
                  <c:v>0.186</c:v>
                </c:pt>
                <c:pt idx="7">
                  <c:v>0.04</c:v>
                </c:pt>
                <c:pt idx="8">
                  <c:v>9.5000000000000001E-2</c:v>
                </c:pt>
                <c:pt idx="9">
                  <c:v>0.123</c:v>
                </c:pt>
                <c:pt idx="10">
                  <c:v>0.30399999999999999</c:v>
                </c:pt>
                <c:pt idx="11">
                  <c:v>0.222</c:v>
                </c:pt>
                <c:pt idx="12">
                  <c:v>0.19700000000000001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695216"/>
        <c:axId val="516699920"/>
      </c:barChart>
      <c:catAx>
        <c:axId val="51669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99920"/>
        <c:crosses val="autoZero"/>
        <c:auto val="1"/>
        <c:lblAlgn val="ctr"/>
        <c:lblOffset val="100"/>
        <c:noMultiLvlLbl val="0"/>
      </c:catAx>
      <c:valAx>
        <c:axId val="516699920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9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IRCC Workplace Design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Sheet1!$B$173</c:f>
              <c:strCache>
                <c:ptCount val="1"/>
                <c:pt idx="0">
                  <c:v>Unimportant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Sheet1!$C$172:$W$172</c:f>
              <c:strCache>
                <c:ptCount val="21"/>
                <c:pt idx="0">
                  <c:v>Small meeting rooms</c:v>
                </c:pt>
                <c:pt idx="1">
                  <c:v>Medium meeting rooms</c:v>
                </c:pt>
                <c:pt idx="2">
                  <c:v>Large meeting rooms</c:v>
                </c:pt>
                <c:pt idx="3">
                  <c:v>Quiet rooms</c:v>
                </c:pt>
                <c:pt idx="4">
                  <c:v>Informal areas</c:v>
                </c:pt>
                <c:pt idx="5">
                  <c:v>Kitchenette</c:v>
                </c:pt>
                <c:pt idx="6">
                  <c:v>Chair</c:v>
                </c:pt>
                <c:pt idx="7">
                  <c:v>Collaboration areas</c:v>
                </c:pt>
                <c:pt idx="8">
                  <c:v>Variety of work points</c:v>
                </c:pt>
                <c:pt idx="9">
                  <c:v>Personal storage</c:v>
                </c:pt>
                <c:pt idx="10">
                  <c:v>Shared storage</c:v>
                </c:pt>
                <c:pt idx="11">
                  <c:v>Air Quality</c:v>
                </c:pt>
                <c:pt idx="12">
                  <c:v>Temparature Control</c:v>
                </c:pt>
                <c:pt idx="13">
                  <c:v>Noise level</c:v>
                </c:pt>
                <c:pt idx="14">
                  <c:v>Access to natural light</c:v>
                </c:pt>
                <c:pt idx="15">
                  <c:v>Office lighting</c:v>
                </c:pt>
                <c:pt idx="16">
                  <c:v>Height of desk dividers</c:v>
                </c:pt>
                <c:pt idx="17">
                  <c:v>Colours in the workplace</c:v>
                </c:pt>
                <c:pt idx="18">
                  <c:v>Art in the workplace</c:v>
                </c:pt>
                <c:pt idx="19">
                  <c:v>Cleanliness of workpoints</c:v>
                </c:pt>
                <c:pt idx="20">
                  <c:v>Personalization of workspace</c:v>
                </c:pt>
              </c:strCache>
            </c:strRef>
          </c:cat>
          <c:val>
            <c:numRef>
              <c:f>Sheet1!$C$173:$W$173</c:f>
              <c:numCache>
                <c:formatCode>0.00%</c:formatCode>
                <c:ptCount val="21"/>
                <c:pt idx="0">
                  <c:v>3.2000000000000001E-2</c:v>
                </c:pt>
                <c:pt idx="1">
                  <c:v>5.0000000000000001E-3</c:v>
                </c:pt>
                <c:pt idx="2">
                  <c:v>2.1999999999999999E-2</c:v>
                </c:pt>
                <c:pt idx="3">
                  <c:v>3.7999999999999999E-2</c:v>
                </c:pt>
                <c:pt idx="4">
                  <c:v>9.7000000000000003E-2</c:v>
                </c:pt>
                <c:pt idx="5">
                  <c:v>5.0000000000000001E-3</c:v>
                </c:pt>
                <c:pt idx="6">
                  <c:v>1.6E-2</c:v>
                </c:pt>
                <c:pt idx="7">
                  <c:v>4.9000000000000002E-2</c:v>
                </c:pt>
                <c:pt idx="8">
                  <c:v>8.2000000000000003E-2</c:v>
                </c:pt>
                <c:pt idx="9">
                  <c:v>2.7E-2</c:v>
                </c:pt>
                <c:pt idx="10">
                  <c:v>0.19400000000000001</c:v>
                </c:pt>
                <c:pt idx="11">
                  <c:v>0</c:v>
                </c:pt>
                <c:pt idx="12">
                  <c:v>1.0999999999999999E-2</c:v>
                </c:pt>
                <c:pt idx="13">
                  <c:v>1.0999999999999999E-2</c:v>
                </c:pt>
                <c:pt idx="14">
                  <c:v>1.6E-2</c:v>
                </c:pt>
                <c:pt idx="15">
                  <c:v>5.0000000000000001E-3</c:v>
                </c:pt>
                <c:pt idx="16">
                  <c:v>5.8999999999999997E-2</c:v>
                </c:pt>
                <c:pt idx="17">
                  <c:v>0.113</c:v>
                </c:pt>
                <c:pt idx="18">
                  <c:v>0.17799999999999999</c:v>
                </c:pt>
                <c:pt idx="19">
                  <c:v>0</c:v>
                </c:pt>
                <c:pt idx="20">
                  <c:v>0.14000000000000001</c:v>
                </c:pt>
              </c:numCache>
            </c:numRef>
          </c:val>
        </c:ser>
        <c:ser>
          <c:idx val="1"/>
          <c:order val="1"/>
          <c:tx>
            <c:strRef>
              <c:f>Sheet1!$B$174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Sheet1!$C$172:$W$172</c:f>
              <c:strCache>
                <c:ptCount val="21"/>
                <c:pt idx="0">
                  <c:v>Small meeting rooms</c:v>
                </c:pt>
                <c:pt idx="1">
                  <c:v>Medium meeting rooms</c:v>
                </c:pt>
                <c:pt idx="2">
                  <c:v>Large meeting rooms</c:v>
                </c:pt>
                <c:pt idx="3">
                  <c:v>Quiet rooms</c:v>
                </c:pt>
                <c:pt idx="4">
                  <c:v>Informal areas</c:v>
                </c:pt>
                <c:pt idx="5">
                  <c:v>Kitchenette</c:v>
                </c:pt>
                <c:pt idx="6">
                  <c:v>Chair</c:v>
                </c:pt>
                <c:pt idx="7">
                  <c:v>Collaboration areas</c:v>
                </c:pt>
                <c:pt idx="8">
                  <c:v>Variety of work points</c:v>
                </c:pt>
                <c:pt idx="9">
                  <c:v>Personal storage</c:v>
                </c:pt>
                <c:pt idx="10">
                  <c:v>Shared storage</c:v>
                </c:pt>
                <c:pt idx="11">
                  <c:v>Air Quality</c:v>
                </c:pt>
                <c:pt idx="12">
                  <c:v>Temparature Control</c:v>
                </c:pt>
                <c:pt idx="13">
                  <c:v>Noise level</c:v>
                </c:pt>
                <c:pt idx="14">
                  <c:v>Access to natural light</c:v>
                </c:pt>
                <c:pt idx="15">
                  <c:v>Office lighting</c:v>
                </c:pt>
                <c:pt idx="16">
                  <c:v>Height of desk dividers</c:v>
                </c:pt>
                <c:pt idx="17">
                  <c:v>Colours in the workplace</c:v>
                </c:pt>
                <c:pt idx="18">
                  <c:v>Art in the workplace</c:v>
                </c:pt>
                <c:pt idx="19">
                  <c:v>Cleanliness of workpoints</c:v>
                </c:pt>
                <c:pt idx="20">
                  <c:v>Personalization of workspace</c:v>
                </c:pt>
              </c:strCache>
            </c:strRef>
          </c:cat>
          <c:val>
            <c:numRef>
              <c:f>Sheet1!$C$174:$W$174</c:f>
              <c:numCache>
                <c:formatCode>0.00%</c:formatCode>
                <c:ptCount val="21"/>
                <c:pt idx="0">
                  <c:v>6.5000000000000002E-2</c:v>
                </c:pt>
                <c:pt idx="1">
                  <c:v>9.7000000000000003E-2</c:v>
                </c:pt>
                <c:pt idx="2">
                  <c:v>0.124</c:v>
                </c:pt>
                <c:pt idx="3">
                  <c:v>7.6999999999999999E-2</c:v>
                </c:pt>
                <c:pt idx="4">
                  <c:v>0.124</c:v>
                </c:pt>
                <c:pt idx="5">
                  <c:v>4.2999999999999997E-2</c:v>
                </c:pt>
                <c:pt idx="6">
                  <c:v>4.8000000000000001E-2</c:v>
                </c:pt>
                <c:pt idx="7">
                  <c:v>0.109</c:v>
                </c:pt>
                <c:pt idx="8">
                  <c:v>0.16800000000000001</c:v>
                </c:pt>
                <c:pt idx="9">
                  <c:v>3.7999999999999999E-2</c:v>
                </c:pt>
                <c:pt idx="10">
                  <c:v>0.2</c:v>
                </c:pt>
                <c:pt idx="11">
                  <c:v>2.1999999999999999E-2</c:v>
                </c:pt>
                <c:pt idx="12">
                  <c:v>3.3000000000000002E-2</c:v>
                </c:pt>
                <c:pt idx="13">
                  <c:v>5.3999999999999999E-2</c:v>
                </c:pt>
                <c:pt idx="14">
                  <c:v>4.2999999999999997E-2</c:v>
                </c:pt>
                <c:pt idx="15">
                  <c:v>4.8000000000000001E-2</c:v>
                </c:pt>
                <c:pt idx="16">
                  <c:v>0.14000000000000001</c:v>
                </c:pt>
                <c:pt idx="17">
                  <c:v>0.19400000000000001</c:v>
                </c:pt>
                <c:pt idx="18">
                  <c:v>0.22700000000000001</c:v>
                </c:pt>
                <c:pt idx="19">
                  <c:v>2.7E-2</c:v>
                </c:pt>
                <c:pt idx="20">
                  <c:v>0.124</c:v>
                </c:pt>
              </c:numCache>
            </c:numRef>
          </c:val>
        </c:ser>
        <c:ser>
          <c:idx val="2"/>
          <c:order val="2"/>
          <c:tx>
            <c:strRef>
              <c:f>Sheet1!$B$175</c:f>
              <c:strCache>
                <c:ptCount val="1"/>
                <c:pt idx="0">
                  <c:v>Important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Sheet1!$C$172:$W$172</c:f>
              <c:strCache>
                <c:ptCount val="21"/>
                <c:pt idx="0">
                  <c:v>Small meeting rooms</c:v>
                </c:pt>
                <c:pt idx="1">
                  <c:v>Medium meeting rooms</c:v>
                </c:pt>
                <c:pt idx="2">
                  <c:v>Large meeting rooms</c:v>
                </c:pt>
                <c:pt idx="3">
                  <c:v>Quiet rooms</c:v>
                </c:pt>
                <c:pt idx="4">
                  <c:v>Informal areas</c:v>
                </c:pt>
                <c:pt idx="5">
                  <c:v>Kitchenette</c:v>
                </c:pt>
                <c:pt idx="6">
                  <c:v>Chair</c:v>
                </c:pt>
                <c:pt idx="7">
                  <c:v>Collaboration areas</c:v>
                </c:pt>
                <c:pt idx="8">
                  <c:v>Variety of work points</c:v>
                </c:pt>
                <c:pt idx="9">
                  <c:v>Personal storage</c:v>
                </c:pt>
                <c:pt idx="10">
                  <c:v>Shared storage</c:v>
                </c:pt>
                <c:pt idx="11">
                  <c:v>Air Quality</c:v>
                </c:pt>
                <c:pt idx="12">
                  <c:v>Temparature Control</c:v>
                </c:pt>
                <c:pt idx="13">
                  <c:v>Noise level</c:v>
                </c:pt>
                <c:pt idx="14">
                  <c:v>Access to natural light</c:v>
                </c:pt>
                <c:pt idx="15">
                  <c:v>Office lighting</c:v>
                </c:pt>
                <c:pt idx="16">
                  <c:v>Height of desk dividers</c:v>
                </c:pt>
                <c:pt idx="17">
                  <c:v>Colours in the workplace</c:v>
                </c:pt>
                <c:pt idx="18">
                  <c:v>Art in the workplace</c:v>
                </c:pt>
                <c:pt idx="19">
                  <c:v>Cleanliness of workpoints</c:v>
                </c:pt>
                <c:pt idx="20">
                  <c:v>Personalization of workspace</c:v>
                </c:pt>
              </c:strCache>
            </c:strRef>
          </c:cat>
          <c:val>
            <c:numRef>
              <c:f>Sheet1!$C$175:$W$175</c:f>
              <c:numCache>
                <c:formatCode>0.00%</c:formatCode>
                <c:ptCount val="21"/>
                <c:pt idx="0">
                  <c:v>0.90300000000000002</c:v>
                </c:pt>
                <c:pt idx="1">
                  <c:v>0.89700000000000002</c:v>
                </c:pt>
                <c:pt idx="2">
                  <c:v>0.85399999999999998</c:v>
                </c:pt>
                <c:pt idx="3">
                  <c:v>0.88500000000000001</c:v>
                </c:pt>
                <c:pt idx="4">
                  <c:v>0.77800000000000002</c:v>
                </c:pt>
                <c:pt idx="5">
                  <c:v>0.95199999999999996</c:v>
                </c:pt>
                <c:pt idx="6">
                  <c:v>0.93500000000000005</c:v>
                </c:pt>
                <c:pt idx="7">
                  <c:v>0.84199999999999997</c:v>
                </c:pt>
                <c:pt idx="8">
                  <c:v>0.75</c:v>
                </c:pt>
                <c:pt idx="9">
                  <c:v>0.93500000000000005</c:v>
                </c:pt>
                <c:pt idx="10">
                  <c:v>0.60599999999999998</c:v>
                </c:pt>
                <c:pt idx="11">
                  <c:v>0.97799999999999998</c:v>
                </c:pt>
                <c:pt idx="12">
                  <c:v>0.95699999999999996</c:v>
                </c:pt>
                <c:pt idx="13">
                  <c:v>0.93500000000000005</c:v>
                </c:pt>
                <c:pt idx="14">
                  <c:v>0.94099999999999995</c:v>
                </c:pt>
                <c:pt idx="15">
                  <c:v>0.94599999999999995</c:v>
                </c:pt>
                <c:pt idx="16">
                  <c:v>0.80100000000000005</c:v>
                </c:pt>
                <c:pt idx="17">
                  <c:v>0.69399999999999995</c:v>
                </c:pt>
                <c:pt idx="18">
                  <c:v>0.59499999999999997</c:v>
                </c:pt>
                <c:pt idx="19">
                  <c:v>0.97299999999999998</c:v>
                </c:pt>
                <c:pt idx="20">
                  <c:v>0.73699999999999999</c:v>
                </c:pt>
              </c:numCache>
            </c:numRef>
          </c:val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Sheet1!$C$172:$W$172</c:f>
              <c:strCache>
                <c:ptCount val="21"/>
                <c:pt idx="0">
                  <c:v>Small meeting rooms</c:v>
                </c:pt>
                <c:pt idx="1">
                  <c:v>Medium meeting rooms</c:v>
                </c:pt>
                <c:pt idx="2">
                  <c:v>Large meeting rooms</c:v>
                </c:pt>
                <c:pt idx="3">
                  <c:v>Quiet rooms</c:v>
                </c:pt>
                <c:pt idx="4">
                  <c:v>Informal areas</c:v>
                </c:pt>
                <c:pt idx="5">
                  <c:v>Kitchenette</c:v>
                </c:pt>
                <c:pt idx="6">
                  <c:v>Chair</c:v>
                </c:pt>
                <c:pt idx="7">
                  <c:v>Collaboration areas</c:v>
                </c:pt>
                <c:pt idx="8">
                  <c:v>Variety of work points</c:v>
                </c:pt>
                <c:pt idx="9">
                  <c:v>Personal storage</c:v>
                </c:pt>
                <c:pt idx="10">
                  <c:v>Shared storage</c:v>
                </c:pt>
                <c:pt idx="11">
                  <c:v>Air Quality</c:v>
                </c:pt>
                <c:pt idx="12">
                  <c:v>Temparature Control</c:v>
                </c:pt>
                <c:pt idx="13">
                  <c:v>Noise level</c:v>
                </c:pt>
                <c:pt idx="14">
                  <c:v>Access to natural light</c:v>
                </c:pt>
                <c:pt idx="15">
                  <c:v>Office lighting</c:v>
                </c:pt>
                <c:pt idx="16">
                  <c:v>Height of desk dividers</c:v>
                </c:pt>
                <c:pt idx="17">
                  <c:v>Colours in the workplace</c:v>
                </c:pt>
                <c:pt idx="18">
                  <c:v>Art in the workplace</c:v>
                </c:pt>
                <c:pt idx="19">
                  <c:v>Cleanliness of workpoints</c:v>
                </c:pt>
                <c:pt idx="20">
                  <c:v>Personalization of workspace</c:v>
                </c:pt>
              </c:strCache>
            </c:strRef>
          </c:cat>
          <c:val>
            <c:numRef>
              <c:f>Sheet1!$C$176:$W$176</c:f>
              <c:numCache>
                <c:formatCode>0.00%</c:formatCode>
                <c:ptCount val="21"/>
                <c:pt idx="0">
                  <c:v>0.55000000000000004</c:v>
                </c:pt>
                <c:pt idx="1">
                  <c:v>0.56299999999999994</c:v>
                </c:pt>
                <c:pt idx="2">
                  <c:v>0.52</c:v>
                </c:pt>
                <c:pt idx="3">
                  <c:v>0.45800000000000002</c:v>
                </c:pt>
                <c:pt idx="4">
                  <c:v>0.40600000000000003</c:v>
                </c:pt>
                <c:pt idx="5">
                  <c:v>0.56200000000000006</c:v>
                </c:pt>
                <c:pt idx="6">
                  <c:v>0.67200000000000004</c:v>
                </c:pt>
                <c:pt idx="7">
                  <c:v>0.42099999999999999</c:v>
                </c:pt>
                <c:pt idx="8">
                  <c:v>0.38</c:v>
                </c:pt>
                <c:pt idx="9">
                  <c:v>0.8</c:v>
                </c:pt>
                <c:pt idx="10">
                  <c:v>0.5</c:v>
                </c:pt>
                <c:pt idx="11">
                  <c:v>0.49199999999999999</c:v>
                </c:pt>
                <c:pt idx="12">
                  <c:v>0.42499999999999999</c:v>
                </c:pt>
                <c:pt idx="13">
                  <c:v>0.46400000000000002</c:v>
                </c:pt>
                <c:pt idx="14">
                  <c:v>0.628</c:v>
                </c:pt>
                <c:pt idx="15">
                  <c:v>0.60399999999999998</c:v>
                </c:pt>
                <c:pt idx="16">
                  <c:v>0.63400000000000001</c:v>
                </c:pt>
                <c:pt idx="17">
                  <c:v>0.36299999999999999</c:v>
                </c:pt>
                <c:pt idx="18">
                  <c:v>0.245</c:v>
                </c:pt>
                <c:pt idx="19">
                  <c:v>0.628</c:v>
                </c:pt>
                <c:pt idx="20">
                  <c:v>0.65500000000000003</c:v>
                </c:pt>
              </c:numCache>
            </c:numRef>
          </c:val>
        </c:ser>
        <c:ser>
          <c:idx val="4"/>
          <c:order val="4"/>
          <c:tx>
            <c:strRef>
              <c:f>Sheet1!$B$177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Sheet1!$C$172:$W$172</c:f>
              <c:strCache>
                <c:ptCount val="21"/>
                <c:pt idx="0">
                  <c:v>Small meeting rooms</c:v>
                </c:pt>
                <c:pt idx="1">
                  <c:v>Medium meeting rooms</c:v>
                </c:pt>
                <c:pt idx="2">
                  <c:v>Large meeting rooms</c:v>
                </c:pt>
                <c:pt idx="3">
                  <c:v>Quiet rooms</c:v>
                </c:pt>
                <c:pt idx="4">
                  <c:v>Informal areas</c:v>
                </c:pt>
                <c:pt idx="5">
                  <c:v>Kitchenette</c:v>
                </c:pt>
                <c:pt idx="6">
                  <c:v>Chair</c:v>
                </c:pt>
                <c:pt idx="7">
                  <c:v>Collaboration areas</c:v>
                </c:pt>
                <c:pt idx="8">
                  <c:v>Variety of work points</c:v>
                </c:pt>
                <c:pt idx="9">
                  <c:v>Personal storage</c:v>
                </c:pt>
                <c:pt idx="10">
                  <c:v>Shared storage</c:v>
                </c:pt>
                <c:pt idx="11">
                  <c:v>Air Quality</c:v>
                </c:pt>
                <c:pt idx="12">
                  <c:v>Temparature Control</c:v>
                </c:pt>
                <c:pt idx="13">
                  <c:v>Noise level</c:v>
                </c:pt>
                <c:pt idx="14">
                  <c:v>Access to natural light</c:v>
                </c:pt>
                <c:pt idx="15">
                  <c:v>Office lighting</c:v>
                </c:pt>
                <c:pt idx="16">
                  <c:v>Height of desk dividers</c:v>
                </c:pt>
                <c:pt idx="17">
                  <c:v>Colours in the workplace</c:v>
                </c:pt>
                <c:pt idx="18">
                  <c:v>Art in the workplace</c:v>
                </c:pt>
                <c:pt idx="19">
                  <c:v>Cleanliness of workpoints</c:v>
                </c:pt>
                <c:pt idx="20">
                  <c:v>Personalization of workspace</c:v>
                </c:pt>
              </c:strCache>
            </c:strRef>
          </c:cat>
          <c:val>
            <c:numRef>
              <c:f>Sheet1!$C$177:$W$177</c:f>
              <c:numCache>
                <c:formatCode>0.00%</c:formatCode>
                <c:ptCount val="21"/>
                <c:pt idx="0">
                  <c:v>0.112</c:v>
                </c:pt>
                <c:pt idx="1">
                  <c:v>0.126</c:v>
                </c:pt>
                <c:pt idx="2">
                  <c:v>0.13500000000000001</c:v>
                </c:pt>
                <c:pt idx="3">
                  <c:v>0.155</c:v>
                </c:pt>
                <c:pt idx="4">
                  <c:v>0.16800000000000001</c:v>
                </c:pt>
                <c:pt idx="5">
                  <c:v>0.11799999999999999</c:v>
                </c:pt>
                <c:pt idx="6">
                  <c:v>0.13900000000000001</c:v>
                </c:pt>
                <c:pt idx="7">
                  <c:v>0.17899999999999999</c:v>
                </c:pt>
                <c:pt idx="8">
                  <c:v>0.20699999999999999</c:v>
                </c:pt>
                <c:pt idx="9">
                  <c:v>9.7000000000000003E-2</c:v>
                </c:pt>
                <c:pt idx="10">
                  <c:v>0.373</c:v>
                </c:pt>
                <c:pt idx="11">
                  <c:v>0.13800000000000001</c:v>
                </c:pt>
                <c:pt idx="12">
                  <c:v>0.11700000000000001</c:v>
                </c:pt>
                <c:pt idx="13">
                  <c:v>0.193</c:v>
                </c:pt>
                <c:pt idx="14">
                  <c:v>0.106</c:v>
                </c:pt>
                <c:pt idx="15">
                  <c:v>0.13700000000000001</c:v>
                </c:pt>
                <c:pt idx="16">
                  <c:v>0.223</c:v>
                </c:pt>
                <c:pt idx="17">
                  <c:v>0.374</c:v>
                </c:pt>
                <c:pt idx="18">
                  <c:v>0.442</c:v>
                </c:pt>
                <c:pt idx="19">
                  <c:v>0.14199999999999999</c:v>
                </c:pt>
                <c:pt idx="20">
                  <c:v>0.28799999999999998</c:v>
                </c:pt>
              </c:numCache>
            </c:numRef>
          </c:val>
        </c:ser>
        <c:ser>
          <c:idx val="3"/>
          <c:order val="5"/>
          <c:tx>
            <c:strRef>
              <c:f>Sheet1!$B$178</c:f>
              <c:strCache>
                <c:ptCount val="1"/>
                <c:pt idx="0">
                  <c:v>Unsatisfied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Sheet1!$C$172:$W$172</c:f>
              <c:strCache>
                <c:ptCount val="21"/>
                <c:pt idx="0">
                  <c:v>Small meeting rooms</c:v>
                </c:pt>
                <c:pt idx="1">
                  <c:v>Medium meeting rooms</c:v>
                </c:pt>
                <c:pt idx="2">
                  <c:v>Large meeting rooms</c:v>
                </c:pt>
                <c:pt idx="3">
                  <c:v>Quiet rooms</c:v>
                </c:pt>
                <c:pt idx="4">
                  <c:v>Informal areas</c:v>
                </c:pt>
                <c:pt idx="5">
                  <c:v>Kitchenette</c:v>
                </c:pt>
                <c:pt idx="6">
                  <c:v>Chair</c:v>
                </c:pt>
                <c:pt idx="7">
                  <c:v>Collaboration areas</c:v>
                </c:pt>
                <c:pt idx="8">
                  <c:v>Variety of work points</c:v>
                </c:pt>
                <c:pt idx="9">
                  <c:v>Personal storage</c:v>
                </c:pt>
                <c:pt idx="10">
                  <c:v>Shared storage</c:v>
                </c:pt>
                <c:pt idx="11">
                  <c:v>Air Quality</c:v>
                </c:pt>
                <c:pt idx="12">
                  <c:v>Temparature Control</c:v>
                </c:pt>
                <c:pt idx="13">
                  <c:v>Noise level</c:v>
                </c:pt>
                <c:pt idx="14">
                  <c:v>Access to natural light</c:v>
                </c:pt>
                <c:pt idx="15">
                  <c:v>Office lighting</c:v>
                </c:pt>
                <c:pt idx="16">
                  <c:v>Height of desk dividers</c:v>
                </c:pt>
                <c:pt idx="17">
                  <c:v>Colours in the workplace</c:v>
                </c:pt>
                <c:pt idx="18">
                  <c:v>Art in the workplace</c:v>
                </c:pt>
                <c:pt idx="19">
                  <c:v>Cleanliness of workpoints</c:v>
                </c:pt>
                <c:pt idx="20">
                  <c:v>Personalization of workspace</c:v>
                </c:pt>
              </c:strCache>
            </c:strRef>
          </c:cat>
          <c:val>
            <c:numRef>
              <c:f>Sheet1!$C$178:$W$178</c:f>
              <c:numCache>
                <c:formatCode>0.00%</c:formatCode>
                <c:ptCount val="21"/>
                <c:pt idx="0">
                  <c:v>0.33700000000000002</c:v>
                </c:pt>
                <c:pt idx="1">
                  <c:v>0.31</c:v>
                </c:pt>
                <c:pt idx="2">
                  <c:v>0.34499999999999997</c:v>
                </c:pt>
                <c:pt idx="3">
                  <c:v>0.38700000000000001</c:v>
                </c:pt>
                <c:pt idx="4">
                  <c:v>0.42699999999999999</c:v>
                </c:pt>
                <c:pt idx="5">
                  <c:v>0.32</c:v>
                </c:pt>
                <c:pt idx="6">
                  <c:v>0.189</c:v>
                </c:pt>
                <c:pt idx="7">
                  <c:v>0.4</c:v>
                </c:pt>
                <c:pt idx="8">
                  <c:v>0.41299999999999998</c:v>
                </c:pt>
                <c:pt idx="9">
                  <c:v>0.10299999999999999</c:v>
                </c:pt>
                <c:pt idx="10">
                  <c:v>0.127</c:v>
                </c:pt>
                <c:pt idx="11">
                  <c:v>0.37</c:v>
                </c:pt>
                <c:pt idx="12">
                  <c:v>0.45800000000000002</c:v>
                </c:pt>
                <c:pt idx="13">
                  <c:v>0.34300000000000003</c:v>
                </c:pt>
                <c:pt idx="14">
                  <c:v>0.26700000000000002</c:v>
                </c:pt>
                <c:pt idx="15">
                  <c:v>0.25800000000000001</c:v>
                </c:pt>
                <c:pt idx="16">
                  <c:v>0.14299999999999999</c:v>
                </c:pt>
                <c:pt idx="17">
                  <c:v>0.26300000000000001</c:v>
                </c:pt>
                <c:pt idx="18">
                  <c:v>0.313</c:v>
                </c:pt>
                <c:pt idx="19">
                  <c:v>0.23</c:v>
                </c:pt>
                <c:pt idx="20">
                  <c:v>5.6000000000000001E-2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16699136"/>
        <c:axId val="516692864"/>
      </c:barChart>
      <c:catAx>
        <c:axId val="516699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92864"/>
        <c:crosses val="autoZero"/>
        <c:auto val="1"/>
        <c:lblAlgn val="ctr"/>
        <c:lblOffset val="100"/>
        <c:noMultiLvlLbl val="0"/>
      </c:catAx>
      <c:valAx>
        <c:axId val="516692864"/>
        <c:scaling>
          <c:orientation val="minMax"/>
          <c:max val="2"/>
          <c:min val="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1669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satisfaction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Sheet1!$M$132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Sheet1!$N$131:$R$131</c:f>
              <c:strCache>
                <c:ptCount val="5"/>
                <c:pt idx="0">
                  <c:v>Privacy when needed</c:v>
                </c:pt>
                <c:pt idx="1">
                  <c:v>Focuss when I need to concentrate</c:v>
                </c:pt>
                <c:pt idx="2">
                  <c:v>Adequate work points</c:v>
                </c:pt>
                <c:pt idx="3">
                  <c:v>Recommend my workplace</c:v>
                </c:pt>
                <c:pt idx="4">
                  <c:v>Prefer to stay in department </c:v>
                </c:pt>
              </c:strCache>
            </c:strRef>
          </c:cat>
          <c:val>
            <c:numRef>
              <c:f>Sheet1!$N$132:$R$132</c:f>
              <c:numCache>
                <c:formatCode>0.00%</c:formatCode>
                <c:ptCount val="5"/>
                <c:pt idx="0">
                  <c:v>0.503</c:v>
                </c:pt>
                <c:pt idx="1">
                  <c:v>0.438</c:v>
                </c:pt>
                <c:pt idx="2">
                  <c:v>0.33300000000000002</c:v>
                </c:pt>
                <c:pt idx="3">
                  <c:v>0.28299999999999997</c:v>
                </c:pt>
                <c:pt idx="4">
                  <c:v>9.9000000000000005E-2</c:v>
                </c:pt>
              </c:numCache>
            </c:numRef>
          </c:val>
        </c:ser>
        <c:ser>
          <c:idx val="1"/>
          <c:order val="1"/>
          <c:tx>
            <c:strRef>
              <c:f>Sheet1!$M$133</c:f>
              <c:strCache>
                <c:ptCount val="1"/>
                <c:pt idx="0">
                  <c:v>Neutral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Sheet1!$N$131:$R$131</c:f>
              <c:strCache>
                <c:ptCount val="5"/>
                <c:pt idx="0">
                  <c:v>Privacy when needed</c:v>
                </c:pt>
                <c:pt idx="1">
                  <c:v>Focuss when I need to concentrate</c:v>
                </c:pt>
                <c:pt idx="2">
                  <c:v>Adequate work points</c:v>
                </c:pt>
                <c:pt idx="3">
                  <c:v>Recommend my workplace</c:v>
                </c:pt>
                <c:pt idx="4">
                  <c:v>Prefer to stay in department </c:v>
                </c:pt>
              </c:strCache>
            </c:strRef>
          </c:cat>
          <c:val>
            <c:numRef>
              <c:f>Sheet1!$N$133:$R$133</c:f>
              <c:numCache>
                <c:formatCode>0.00%</c:formatCode>
                <c:ptCount val="5"/>
                <c:pt idx="0">
                  <c:v>4.2999999999999997E-2</c:v>
                </c:pt>
                <c:pt idx="1">
                  <c:v>3.7999999999999999E-2</c:v>
                </c:pt>
                <c:pt idx="2">
                  <c:v>0.111</c:v>
                </c:pt>
                <c:pt idx="3">
                  <c:v>0.152</c:v>
                </c:pt>
                <c:pt idx="4">
                  <c:v>0.155</c:v>
                </c:pt>
              </c:numCache>
            </c:numRef>
          </c:val>
        </c:ser>
        <c:ser>
          <c:idx val="2"/>
          <c:order val="2"/>
          <c:tx>
            <c:strRef>
              <c:f>Sheet1!$M$134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Sheet1!$N$131:$R$131</c:f>
              <c:strCache>
                <c:ptCount val="5"/>
                <c:pt idx="0">
                  <c:v>Privacy when needed</c:v>
                </c:pt>
                <c:pt idx="1">
                  <c:v>Focuss when I need to concentrate</c:v>
                </c:pt>
                <c:pt idx="2">
                  <c:v>Adequate work points</c:v>
                </c:pt>
                <c:pt idx="3">
                  <c:v>Recommend my workplace</c:v>
                </c:pt>
                <c:pt idx="4">
                  <c:v>Prefer to stay in department </c:v>
                </c:pt>
              </c:strCache>
            </c:strRef>
          </c:cat>
          <c:val>
            <c:numRef>
              <c:f>Sheet1!$N$134:$R$134</c:f>
              <c:numCache>
                <c:formatCode>0.00%</c:formatCode>
                <c:ptCount val="5"/>
                <c:pt idx="0">
                  <c:v>0.45300000000000001</c:v>
                </c:pt>
                <c:pt idx="1">
                  <c:v>0.52400000000000002</c:v>
                </c:pt>
                <c:pt idx="2">
                  <c:v>0.55600000000000005</c:v>
                </c:pt>
                <c:pt idx="3">
                  <c:v>0.56499999999999995</c:v>
                </c:pt>
                <c:pt idx="4">
                  <c:v>0.746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6694040"/>
        <c:axId val="517321056"/>
      </c:barChart>
      <c:catAx>
        <c:axId val="516694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21056"/>
        <c:crosses val="autoZero"/>
        <c:auto val="1"/>
        <c:lblAlgn val="ctr"/>
        <c:lblOffset val="100"/>
        <c:noMultiLvlLbl val="0"/>
      </c:catAx>
      <c:valAx>
        <c:axId val="517321056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16694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 can telework with the right tools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012692120288948E-2"/>
          <c:y val="0.2221086194055473"/>
          <c:w val="0.55732954572332782"/>
          <c:h val="0.777891380594452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layout>
                <c:manualLayout>
                  <c:x val="6.0942257217847802E-2"/>
                  <c:y val="0.184342738407698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5729440069991193E-2"/>
                  <c:y val="0.156113662875474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Sheet1!$C$266:$C$268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I don't know</c:v>
                </c:pt>
              </c:strCache>
            </c:strRef>
          </c:cat>
          <c:val>
            <c:numRef>
              <c:f>Sheet1!$D$266:$D$268</c:f>
              <c:numCache>
                <c:formatCode>0.00%</c:formatCode>
                <c:ptCount val="3"/>
                <c:pt idx="0">
                  <c:v>0.87</c:v>
                </c:pt>
                <c:pt idx="1">
                  <c:v>4.2999999999999997E-2</c:v>
                </c:pt>
                <c:pt idx="2">
                  <c:v>8.6999999999999994E-2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hyperlink" Target="https://www.prosci.com/adkar/adkar-model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812800</xdr:colOff>
      <xdr:row>15</xdr:row>
      <xdr:rowOff>172720</xdr:rowOff>
    </xdr:from>
    <xdr:to>
      <xdr:col>11</xdr:col>
      <xdr:colOff>518160</xdr:colOff>
      <xdr:row>65</xdr:row>
      <xdr:rowOff>142240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203200</xdr:colOff>
      <xdr:row>73</xdr:row>
      <xdr:rowOff>30480</xdr:rowOff>
    </xdr:from>
    <xdr:to>
      <xdr:col>9</xdr:col>
      <xdr:colOff>0</xdr:colOff>
      <xdr:row>102</xdr:row>
      <xdr:rowOff>172720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137160</xdr:colOff>
      <xdr:row>105</xdr:row>
      <xdr:rowOff>314960</xdr:rowOff>
    </xdr:from>
    <xdr:to>
      <xdr:col>10</xdr:col>
      <xdr:colOff>594360</xdr:colOff>
      <xdr:row>118</xdr:row>
      <xdr:rowOff>10160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411480</xdr:colOff>
      <xdr:row>127</xdr:row>
      <xdr:rowOff>172720</xdr:rowOff>
    </xdr:from>
    <xdr:to>
      <xdr:col>9</xdr:col>
      <xdr:colOff>650240</xdr:colOff>
      <xdr:row>144</xdr:row>
      <xdr:rowOff>50800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106680</xdr:colOff>
      <xdr:row>153</xdr:row>
      <xdr:rowOff>121920</xdr:rowOff>
    </xdr:from>
    <xdr:to>
      <xdr:col>8</xdr:col>
      <xdr:colOff>563880</xdr:colOff>
      <xdr:row>167</xdr:row>
      <xdr:rowOff>20320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189</xdr:row>
      <xdr:rowOff>99558</xdr:rowOff>
    </xdr:from>
    <xdr:to>
      <xdr:col>12</xdr:col>
      <xdr:colOff>140186</xdr:colOff>
      <xdr:row>219</xdr:row>
      <xdr:rowOff>199990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15679</xdr:colOff>
      <xdr:row>221</xdr:row>
      <xdr:rowOff>141111</xdr:rowOff>
    </xdr:from>
    <xdr:to>
      <xdr:col>13</xdr:col>
      <xdr:colOff>564443</xdr:colOff>
      <xdr:row>259</xdr:row>
      <xdr:rowOff>15679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528383</xdr:colOff>
      <xdr:row>146</xdr:row>
      <xdr:rowOff>55190</xdr:rowOff>
    </xdr:from>
    <xdr:to>
      <xdr:col>18</xdr:col>
      <xdr:colOff>114457</xdr:colOff>
      <xdr:row>155</xdr:row>
      <xdr:rowOff>148637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808270</xdr:colOff>
      <xdr:row>268</xdr:row>
      <xdr:rowOff>121596</xdr:rowOff>
    </xdr:from>
    <xdr:to>
      <xdr:col>3</xdr:col>
      <xdr:colOff>3354015</xdr:colOff>
      <xdr:row>277</xdr:row>
      <xdr:rowOff>364099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2911760</xdr:colOff>
      <xdr:row>296</xdr:row>
      <xdr:rowOff>65323</xdr:rowOff>
    </xdr:from>
    <xdr:to>
      <xdr:col>9</xdr:col>
      <xdr:colOff>668776</xdr:colOff>
      <xdr:row>310</xdr:row>
      <xdr:rowOff>148637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648511</xdr:colOff>
      <xdr:row>271</xdr:row>
      <xdr:rowOff>111463</xdr:rowOff>
    </xdr:from>
    <xdr:to>
      <xdr:col>12</xdr:col>
      <xdr:colOff>406270</xdr:colOff>
      <xdr:row>277</xdr:row>
      <xdr:rowOff>109064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808270</xdr:colOff>
      <xdr:row>278</xdr:row>
      <xdr:rowOff>89425</xdr:rowOff>
    </xdr:from>
    <xdr:to>
      <xdr:col>12</xdr:col>
      <xdr:colOff>384294</xdr:colOff>
      <xdr:row>290</xdr:row>
      <xdr:rowOff>62352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339068</xdr:colOff>
      <xdr:row>273</xdr:row>
      <xdr:rowOff>417308</xdr:rowOff>
    </xdr:from>
    <xdr:to>
      <xdr:col>21</xdr:col>
      <xdr:colOff>756129</xdr:colOff>
      <xdr:row>282</xdr:row>
      <xdr:rowOff>21495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509410</xdr:colOff>
      <xdr:row>297</xdr:row>
      <xdr:rowOff>101269</xdr:rowOff>
    </xdr:from>
    <xdr:to>
      <xdr:col>3</xdr:col>
      <xdr:colOff>2608546</xdr:colOff>
      <xdr:row>311</xdr:row>
      <xdr:rowOff>132959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399240</xdr:colOff>
      <xdr:row>319</xdr:row>
      <xdr:rowOff>121326</xdr:rowOff>
    </xdr:from>
    <xdr:to>
      <xdr:col>13</xdr:col>
      <xdr:colOff>26345</xdr:colOff>
      <xdr:row>332</xdr:row>
      <xdr:rowOff>94846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4052</xdr:colOff>
      <xdr:row>333</xdr:row>
      <xdr:rowOff>128081</xdr:rowOff>
    </xdr:from>
    <xdr:to>
      <xdr:col>11</xdr:col>
      <xdr:colOff>455307</xdr:colOff>
      <xdr:row>347</xdr:row>
      <xdr:rowOff>20537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637362</xdr:colOff>
      <xdr:row>321</xdr:row>
      <xdr:rowOff>141861</xdr:rowOff>
    </xdr:from>
    <xdr:to>
      <xdr:col>23</xdr:col>
      <xdr:colOff>163139</xdr:colOff>
      <xdr:row>330</xdr:row>
      <xdr:rowOff>39112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50666</xdr:colOff>
      <xdr:row>17</xdr:row>
      <xdr:rowOff>131728</xdr:rowOff>
    </xdr:from>
    <xdr:to>
      <xdr:col>24</xdr:col>
      <xdr:colOff>628245</xdr:colOff>
      <xdr:row>55</xdr:row>
      <xdr:rowOff>81063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10134</xdr:colOff>
      <xdr:row>19</xdr:row>
      <xdr:rowOff>70930</xdr:rowOff>
    </xdr:from>
    <xdr:to>
      <xdr:col>15</xdr:col>
      <xdr:colOff>749841</xdr:colOff>
      <xdr:row>20</xdr:row>
      <xdr:rowOff>121597</xdr:rowOff>
    </xdr:to>
    <xdr:sp macro="" textlink="">
      <xdr:nvSpPr>
        <xdr:cNvPr id="3" name="Oval 2"/>
        <xdr:cNvSpPr/>
      </xdr:nvSpPr>
      <xdr:spPr>
        <a:xfrm>
          <a:off x="13811251" y="5481941"/>
          <a:ext cx="1580744" cy="253326"/>
        </a:xfrm>
        <a:prstGeom prst="ellipse">
          <a:avLst/>
        </a:prstGeom>
        <a:noFill/>
        <a:ln w="38100" cmpd="dbl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15</xdr:col>
      <xdr:colOff>182394</xdr:colOff>
      <xdr:row>48</xdr:row>
      <xdr:rowOff>50664</xdr:rowOff>
    </xdr:from>
    <xdr:to>
      <xdr:col>15</xdr:col>
      <xdr:colOff>780240</xdr:colOff>
      <xdr:row>49</xdr:row>
      <xdr:rowOff>91197</xdr:rowOff>
    </xdr:to>
    <xdr:sp macro="" textlink="">
      <xdr:nvSpPr>
        <xdr:cNvPr id="21" name="Oval 20"/>
        <xdr:cNvSpPr/>
      </xdr:nvSpPr>
      <xdr:spPr>
        <a:xfrm>
          <a:off x="14824548" y="10730824"/>
          <a:ext cx="597846" cy="243192"/>
        </a:xfrm>
        <a:prstGeom prst="ellipse">
          <a:avLst/>
        </a:prstGeom>
        <a:noFill/>
        <a:ln w="38100" cmpd="dbl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14</xdr:col>
      <xdr:colOff>385458</xdr:colOff>
      <xdr:row>43</xdr:row>
      <xdr:rowOff>40532</xdr:rowOff>
    </xdr:from>
    <xdr:to>
      <xdr:col>15</xdr:col>
      <xdr:colOff>729574</xdr:colOff>
      <xdr:row>44</xdr:row>
      <xdr:rowOff>50665</xdr:rowOff>
    </xdr:to>
    <xdr:sp macro="" textlink="">
      <xdr:nvSpPr>
        <xdr:cNvPr id="35" name="Oval 34"/>
        <xdr:cNvSpPr/>
      </xdr:nvSpPr>
      <xdr:spPr>
        <a:xfrm>
          <a:off x="14186575" y="9707394"/>
          <a:ext cx="1185153" cy="212792"/>
        </a:xfrm>
        <a:prstGeom prst="ellipse">
          <a:avLst/>
        </a:prstGeom>
        <a:noFill/>
        <a:ln w="38100" cmpd="dbl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14</xdr:col>
      <xdr:colOff>264268</xdr:colOff>
      <xdr:row>38</xdr:row>
      <xdr:rowOff>406</xdr:rowOff>
    </xdr:from>
    <xdr:to>
      <xdr:col>15</xdr:col>
      <xdr:colOff>729574</xdr:colOff>
      <xdr:row>39</xdr:row>
      <xdr:rowOff>0</xdr:rowOff>
    </xdr:to>
    <xdr:sp macro="" textlink="">
      <xdr:nvSpPr>
        <xdr:cNvPr id="36" name="Oval 35"/>
        <xdr:cNvSpPr/>
      </xdr:nvSpPr>
      <xdr:spPr>
        <a:xfrm>
          <a:off x="14065385" y="8653970"/>
          <a:ext cx="1306343" cy="202253"/>
        </a:xfrm>
        <a:prstGeom prst="ellipse">
          <a:avLst/>
        </a:prstGeom>
        <a:noFill/>
        <a:ln w="38100" cmpd="dbl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14</xdr:col>
      <xdr:colOff>51881</xdr:colOff>
      <xdr:row>20</xdr:row>
      <xdr:rowOff>132540</xdr:rowOff>
    </xdr:from>
    <xdr:to>
      <xdr:col>15</xdr:col>
      <xdr:colOff>678909</xdr:colOff>
      <xdr:row>21</xdr:row>
      <xdr:rowOff>162127</xdr:rowOff>
    </xdr:to>
    <xdr:sp macro="" textlink="">
      <xdr:nvSpPr>
        <xdr:cNvPr id="37" name="Oval 36"/>
        <xdr:cNvSpPr/>
      </xdr:nvSpPr>
      <xdr:spPr>
        <a:xfrm>
          <a:off x="13852998" y="5746210"/>
          <a:ext cx="1468065" cy="232247"/>
        </a:xfrm>
        <a:prstGeom prst="ellipse">
          <a:avLst/>
        </a:prstGeom>
        <a:noFill/>
        <a:ln w="38100" cmpd="dbl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14</xdr:col>
      <xdr:colOff>822393</xdr:colOff>
      <xdr:row>33</xdr:row>
      <xdr:rowOff>163344</xdr:rowOff>
    </xdr:from>
    <xdr:to>
      <xdr:col>15</xdr:col>
      <xdr:colOff>740924</xdr:colOff>
      <xdr:row>34</xdr:row>
      <xdr:rowOff>193744</xdr:rowOff>
    </xdr:to>
    <xdr:sp macro="" textlink="">
      <xdr:nvSpPr>
        <xdr:cNvPr id="38" name="Oval 37"/>
        <xdr:cNvSpPr/>
      </xdr:nvSpPr>
      <xdr:spPr>
        <a:xfrm>
          <a:off x="14623510" y="7803610"/>
          <a:ext cx="759568" cy="233060"/>
        </a:xfrm>
        <a:prstGeom prst="ellipse">
          <a:avLst/>
        </a:prstGeom>
        <a:noFill/>
        <a:ln w="38100" cmpd="dbl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14</xdr:col>
      <xdr:colOff>792400</xdr:colOff>
      <xdr:row>27</xdr:row>
      <xdr:rowOff>133350</xdr:rowOff>
    </xdr:from>
    <xdr:to>
      <xdr:col>15</xdr:col>
      <xdr:colOff>710931</xdr:colOff>
      <xdr:row>28</xdr:row>
      <xdr:rowOff>163751</xdr:rowOff>
    </xdr:to>
    <xdr:sp macro="" textlink="">
      <xdr:nvSpPr>
        <xdr:cNvPr id="39" name="Oval 38"/>
        <xdr:cNvSpPr/>
      </xdr:nvSpPr>
      <xdr:spPr>
        <a:xfrm>
          <a:off x="14593517" y="6557659"/>
          <a:ext cx="759568" cy="233060"/>
        </a:xfrm>
        <a:prstGeom prst="ellipse">
          <a:avLst/>
        </a:prstGeom>
        <a:noFill/>
        <a:ln w="38100" cmpd="dbl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 b="1"/>
        </a:p>
      </xdr:txBody>
    </xdr:sp>
    <xdr:clientData/>
  </xdr:twoCellAnchor>
  <xdr:twoCellAnchor>
    <xdr:from>
      <xdr:col>14</xdr:col>
      <xdr:colOff>802938</xdr:colOff>
      <xdr:row>23</xdr:row>
      <xdr:rowOff>123623</xdr:rowOff>
    </xdr:from>
    <xdr:to>
      <xdr:col>15</xdr:col>
      <xdr:colOff>721469</xdr:colOff>
      <xdr:row>24</xdr:row>
      <xdr:rowOff>154023</xdr:rowOff>
    </xdr:to>
    <xdr:sp macro="" textlink="">
      <xdr:nvSpPr>
        <xdr:cNvPr id="40" name="Oval 39"/>
        <xdr:cNvSpPr/>
      </xdr:nvSpPr>
      <xdr:spPr>
        <a:xfrm>
          <a:off x="14604055" y="5737293"/>
          <a:ext cx="759568" cy="233060"/>
        </a:xfrm>
        <a:prstGeom prst="ellipse">
          <a:avLst/>
        </a:prstGeom>
        <a:noFill/>
        <a:ln w="38100" cmpd="dbl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15</xdr:col>
      <xdr:colOff>81875</xdr:colOff>
      <xdr:row>45</xdr:row>
      <xdr:rowOff>31208</xdr:rowOff>
    </xdr:from>
    <xdr:to>
      <xdr:col>15</xdr:col>
      <xdr:colOff>831716</xdr:colOff>
      <xdr:row>46</xdr:row>
      <xdr:rowOff>71742</xdr:rowOff>
    </xdr:to>
    <xdr:sp macro="" textlink="">
      <xdr:nvSpPr>
        <xdr:cNvPr id="42" name="Oval 41"/>
        <xdr:cNvSpPr/>
      </xdr:nvSpPr>
      <xdr:spPr>
        <a:xfrm>
          <a:off x="14724029" y="10103389"/>
          <a:ext cx="749841" cy="243193"/>
        </a:xfrm>
        <a:prstGeom prst="ellipse">
          <a:avLst/>
        </a:prstGeom>
        <a:noFill/>
        <a:ln w="38100" cmpd="dbl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15</xdr:col>
      <xdr:colOff>173477</xdr:colOff>
      <xdr:row>52</xdr:row>
      <xdr:rowOff>92413</xdr:rowOff>
    </xdr:from>
    <xdr:to>
      <xdr:col>15</xdr:col>
      <xdr:colOff>830905</xdr:colOff>
      <xdr:row>53</xdr:row>
      <xdr:rowOff>91198</xdr:rowOff>
    </xdr:to>
    <xdr:sp macro="" textlink="">
      <xdr:nvSpPr>
        <xdr:cNvPr id="43" name="Oval 42"/>
        <xdr:cNvSpPr/>
      </xdr:nvSpPr>
      <xdr:spPr>
        <a:xfrm>
          <a:off x="14815631" y="11583211"/>
          <a:ext cx="657428" cy="201444"/>
        </a:xfrm>
        <a:prstGeom prst="ellipse">
          <a:avLst/>
        </a:prstGeom>
        <a:noFill/>
        <a:ln w="38100" cmpd="dbl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18</xdr:col>
      <xdr:colOff>221912</xdr:colOff>
      <xdr:row>149</xdr:row>
      <xdr:rowOff>209145</xdr:rowOff>
    </xdr:from>
    <xdr:to>
      <xdr:col>23</xdr:col>
      <xdr:colOff>588726</xdr:colOff>
      <xdr:row>161</xdr:row>
      <xdr:rowOff>135377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414438</xdr:colOff>
      <xdr:row>151</xdr:row>
      <xdr:rowOff>148347</xdr:rowOff>
    </xdr:from>
    <xdr:to>
      <xdr:col>12</xdr:col>
      <xdr:colOff>781252</xdr:colOff>
      <xdr:row>162</xdr:row>
      <xdr:rowOff>469765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</xdr:col>
      <xdr:colOff>536034</xdr:colOff>
      <xdr:row>117</xdr:row>
      <xdr:rowOff>188879</xdr:rowOff>
    </xdr:from>
    <xdr:to>
      <xdr:col>15</xdr:col>
      <xdr:colOff>902848</xdr:colOff>
      <xdr:row>129</xdr:row>
      <xdr:rowOff>104978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100316</xdr:colOff>
      <xdr:row>309</xdr:row>
      <xdr:rowOff>20266</xdr:rowOff>
    </xdr:from>
    <xdr:to>
      <xdr:col>19</xdr:col>
      <xdr:colOff>466117</xdr:colOff>
      <xdr:row>320</xdr:row>
      <xdr:rowOff>10133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800506</xdr:colOff>
      <xdr:row>306</xdr:row>
      <xdr:rowOff>151995</xdr:rowOff>
    </xdr:from>
    <xdr:to>
      <xdr:col>25</xdr:col>
      <xdr:colOff>324255</xdr:colOff>
      <xdr:row>318</xdr:row>
      <xdr:rowOff>131729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0.16133</cdr:x>
      <cdr:y>0.26826</cdr:y>
    </cdr:from>
    <cdr:to>
      <cdr:x>0.522</cdr:x>
      <cdr:y>0.80297</cdr:y>
    </cdr:to>
    <cdr:sp macro="" textlink="">
      <cdr:nvSpPr>
        <cdr:cNvPr id="9" name="Rectangle 8"/>
        <cdr:cNvSpPr/>
      </cdr:nvSpPr>
      <cdr:spPr>
        <a:xfrm xmlns:a="http://schemas.openxmlformats.org/drawingml/2006/main" rot="15989507">
          <a:off x="828679" y="644808"/>
          <a:ext cx="1466816" cy="1649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91440" tIns="45720" rIns="91440" bIns="45720">
          <a:prstTxWarp prst="textCircle">
            <a:avLst>
              <a:gd name="adj" fmla="val 11031221"/>
            </a:avLst>
          </a:prstTxWarp>
          <a:noAutofit/>
        </a:bodyPr>
        <a:lstStyle xmlns:a="http://schemas.openxmlformats.org/drawingml/2006/main"/>
        <a:p xmlns:a="http://schemas.openxmlformats.org/drawingml/2006/main">
          <a:pPr algn="ctr"/>
          <a:fld id="{AE8E3462-6542-442A-9AB1-4727E7FA698D}" type="CELLRANGE">
            <a:rPr lang="en-US" sz="1200" b="0" cap="none" spc="0">
              <a:ln w="0"/>
              <a:solidFill>
                <a:schemeClr val="tx1"/>
              </a:solidFill>
              <a:effectLst/>
            </a:rPr>
            <a:pPr algn="ctr"/>
            <a:t>Survey Respondants</a:t>
          </a:fld>
          <a:endParaRPr lang="en-CA" sz="1200" b="0" cap="none" spc="0">
            <a:ln w="0"/>
            <a:solidFill>
              <a:schemeClr val="tx1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0.09087</cdr:x>
      <cdr:y>0.08236</cdr:y>
    </cdr:from>
    <cdr:to>
      <cdr:x>0.50212</cdr:x>
      <cdr:y>0.61586</cdr:y>
    </cdr:to>
    <cdr:sp macro="" textlink="">
      <cdr:nvSpPr>
        <cdr:cNvPr id="12" name="Rectangle 11"/>
        <cdr:cNvSpPr/>
      </cdr:nvSpPr>
      <cdr:spPr>
        <a:xfrm xmlns:a="http://schemas.openxmlformats.org/drawingml/2006/main" rot="5753033">
          <a:off x="531555" y="138332"/>
          <a:ext cx="1648036" cy="18802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>
          <a:prstTxWarp prst="textArchUp">
            <a:avLst>
              <a:gd name="adj" fmla="val 6316102"/>
            </a:avLst>
          </a:prstTxWarp>
        </a:bodyPr>
        <a:lstStyle xmlns:a="http://schemas.openxmlformats.org/drawingml/2006/main"/>
        <a:p xmlns:a="http://schemas.openxmlformats.org/drawingml/2006/main">
          <a:r>
            <a:rPr lang="en-US" sz="1200"/>
            <a:t>Actual Population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0.26389</cdr:x>
      <cdr:y>0.01864</cdr:y>
    </cdr:from>
    <cdr:to>
      <cdr:x>0.69738</cdr:x>
      <cdr:y>0.04731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60097" y="147720"/>
          <a:ext cx="4862562" cy="227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/>
            <a:t>               </a:t>
          </a:r>
          <a:r>
            <a:rPr lang="en-CA" sz="1200" b="1"/>
            <a:t>Important</a:t>
          </a:r>
          <a:r>
            <a:rPr lang="en-CA" sz="1200" b="1" baseline="0"/>
            <a:t>                                                           Satisfied</a:t>
          </a:r>
          <a:endParaRPr lang="en-CA" sz="12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3775835</xdr:colOff>
      <xdr:row>21</xdr:row>
      <xdr:rowOff>161513</xdr:rowOff>
    </xdr:from>
    <xdr:to>
      <xdr:col>1</xdr:col>
      <xdr:colOff>4334910</xdr:colOff>
      <xdr:row>22</xdr:row>
      <xdr:rowOff>466416</xdr:rowOff>
    </xdr:to>
    <xdr:pic>
      <xdr:nvPicPr>
        <xdr:cNvPr id="2" name="Picture 1" descr="Related imag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429" b="91429" l="0" r="50000">
                      <a14:foregroundMark x1="3654" y1="33571" x2="3077" y2="60000"/>
                      <a14:foregroundMark x1="29615" y1="45714" x2="29615" y2="49643"/>
                      <a14:foregroundMark x1="38654" y1="42500" x2="38654" y2="425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334" r="49833" b="8714"/>
        <a:stretch/>
      </xdr:blipFill>
      <xdr:spPr bwMode="auto">
        <a:xfrm>
          <a:off x="5037898" y="5535201"/>
          <a:ext cx="559075" cy="535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4337669</xdr:colOff>
      <xdr:row>0</xdr:row>
      <xdr:rowOff>147707</xdr:rowOff>
    </xdr:from>
    <xdr:to>
      <xdr:col>1</xdr:col>
      <xdr:colOff>4911002</xdr:colOff>
      <xdr:row>2</xdr:row>
      <xdr:rowOff>16566</xdr:rowOff>
    </xdr:to>
    <xdr:pic>
      <xdr:nvPicPr>
        <xdr:cNvPr id="3" name="Picture 2" descr="Related imag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714" b="89643" l="50577" r="98077">
                      <a14:foregroundMark x1="78077" y1="47143" x2="78654" y2="48929"/>
                      <a14:foregroundMark x1="53654" y1="64286" x2="61731" y2="8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0028" b="8157"/>
        <a:stretch/>
      </xdr:blipFill>
      <xdr:spPr bwMode="auto">
        <a:xfrm>
          <a:off x="5599732" y="147707"/>
          <a:ext cx="573333" cy="567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376843</xdr:colOff>
      <xdr:row>7</xdr:row>
      <xdr:rowOff>184171</xdr:rowOff>
    </xdr:from>
    <xdr:to>
      <xdr:col>24</xdr:col>
      <xdr:colOff>243492</xdr:colOff>
      <xdr:row>22</xdr:row>
      <xdr:rowOff>178728</xdr:rowOff>
    </xdr:to>
    <xdr:grpSp>
      <xdr:nvGrpSpPr>
        <xdr:cNvPr id="8" name="Group 7" descr="Total ADKAR score graph, a score under 3: barriers to be addressed, a score over 3: continue your good work!" title="Total ADKAR score graph"/>
        <xdr:cNvGrpSpPr/>
      </xdr:nvGrpSpPr>
      <xdr:grpSpPr>
        <a:xfrm>
          <a:off x="9012843" y="1551863"/>
          <a:ext cx="7174034" cy="2925327"/>
          <a:chOff x="14427789" y="35577785"/>
          <a:chExt cx="5972416" cy="3150865"/>
        </a:xfrm>
      </xdr:grpSpPr>
      <xdr:sp macro="" textlink="">
        <xdr:nvSpPr>
          <xdr:cNvPr id="9" name="TextBox 8"/>
          <xdr:cNvSpPr txBox="1"/>
        </xdr:nvSpPr>
        <xdr:spPr>
          <a:xfrm>
            <a:off x="14427789" y="35577785"/>
            <a:ext cx="802686" cy="3036340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CA" sz="1000" b="0" i="0" u="none" strike="noStrike" kern="0" cap="none" spc="0" normalizeH="0" baseline="0" noProof="0">
                <a:ln>
                  <a:noFill/>
                </a:ln>
                <a:solidFill>
                  <a:srgbClr val="77787B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Continue your good work!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9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6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6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6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6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6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6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6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6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6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10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1000" b="0" i="0" u="none" strike="noStrike" kern="0" cap="none" spc="0" normalizeH="0" baseline="0" noProof="0">
              <a:ln>
                <a:noFill/>
              </a:ln>
              <a:solidFill>
                <a:srgbClr val="77787B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CA" sz="1000" b="0" i="0" u="none" strike="noStrike" kern="0" cap="none" spc="0" normalizeH="0" baseline="0" noProof="0">
                <a:ln>
                  <a:noFill/>
                </a:ln>
                <a:solidFill>
                  <a:srgbClr val="77787B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Barriers to be addressed</a:t>
            </a:r>
          </a:p>
        </xdr:txBody>
      </xdr:sp>
      <xdr:graphicFrame macro="">
        <xdr:nvGraphicFramePr>
          <xdr:cNvPr id="10" name="Chart 9"/>
          <xdr:cNvGraphicFramePr/>
        </xdr:nvGraphicFramePr>
        <xdr:xfrm>
          <a:off x="15230475" y="35814000"/>
          <a:ext cx="5005387" cy="2914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11" name="Straight Connector 10"/>
          <xdr:cNvCxnSpPr/>
        </xdr:nvCxnSpPr>
        <xdr:spPr>
          <a:xfrm>
            <a:off x="15406286" y="37266243"/>
            <a:ext cx="4993919" cy="15099"/>
          </a:xfrm>
          <a:prstGeom prst="line">
            <a:avLst/>
          </a:prstGeom>
          <a:noFill/>
          <a:ln w="28575" cap="flat" cmpd="sng" algn="ctr">
            <a:solidFill>
              <a:srgbClr val="77787B">
                <a:lumMod val="75000"/>
              </a:srgbClr>
            </a:solidFill>
            <a:prstDash val="sysDash"/>
            <a:miter lim="800000"/>
          </a:ln>
          <a:effectLst/>
        </xdr:spPr>
      </xdr:cxnSp>
      <xdr:sp macro="" textlink="">
        <xdr:nvSpPr>
          <xdr:cNvPr id="12" name="Up Arrow 11"/>
          <xdr:cNvSpPr/>
        </xdr:nvSpPr>
        <xdr:spPr>
          <a:xfrm>
            <a:off x="14731319" y="36663679"/>
            <a:ext cx="186935" cy="577701"/>
          </a:xfrm>
          <a:prstGeom prst="upArrow">
            <a:avLst/>
          </a:prstGeom>
          <a:gradFill>
            <a:gsLst>
              <a:gs pos="13000">
                <a:srgbClr val="277852"/>
              </a:gs>
              <a:gs pos="65000">
                <a:schemeClr val="accent1">
                  <a:lumMod val="60000"/>
                  <a:lumOff val="40000"/>
                </a:schemeClr>
              </a:gs>
              <a:gs pos="88000">
                <a:schemeClr val="accent1">
                  <a:lumMod val="20000"/>
                  <a:lumOff val="80000"/>
                </a:schemeClr>
              </a:gs>
            </a:gsLst>
            <a:lin ang="5400000" scaled="1"/>
          </a:gra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13" name="Up Arrow 12"/>
          <xdr:cNvSpPr/>
        </xdr:nvSpPr>
        <xdr:spPr>
          <a:xfrm flipV="1">
            <a:off x="14732497" y="37238871"/>
            <a:ext cx="185340" cy="577701"/>
          </a:xfrm>
          <a:prstGeom prst="upArrow">
            <a:avLst/>
          </a:prstGeom>
          <a:gradFill flip="none" rotWithShape="1">
            <a:gsLst>
              <a:gs pos="0">
                <a:srgbClr val="C2400C"/>
              </a:gs>
              <a:gs pos="48000">
                <a:schemeClr val="accent4">
                  <a:lumMod val="60000"/>
                  <a:lumOff val="40000"/>
                </a:schemeClr>
              </a:gs>
              <a:gs pos="80000">
                <a:schemeClr val="accent4">
                  <a:lumMod val="20000"/>
                  <a:lumOff val="80000"/>
                </a:schemeClr>
              </a:gs>
            </a:gsLst>
            <a:lin ang="5400000" scaled="1"/>
            <a:tileRect/>
          </a:gra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0</xdr:colOff>
      <xdr:row>1</xdr:row>
      <xdr:rowOff>39566</xdr:rowOff>
    </xdr:from>
    <xdr:to>
      <xdr:col>13</xdr:col>
      <xdr:colOff>158749</xdr:colOff>
      <xdr:row>30</xdr:row>
      <xdr:rowOff>14438</xdr:rowOff>
    </xdr:to>
    <xdr:graphicFrame macro="">
      <xdr:nvGraphicFramePr>
        <xdr:cNvPr id="15" name="Chart 14" descr="Score per question % table, answers on a scale of disagree, neutral and agree." title="Score per question % tabl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238125</xdr:colOff>
      <xdr:row>22</xdr:row>
      <xdr:rowOff>104775</xdr:rowOff>
    </xdr:from>
    <xdr:to>
      <xdr:col>17</xdr:col>
      <xdr:colOff>28575</xdr:colOff>
      <xdr:row>25</xdr:row>
      <xdr:rowOff>95250</xdr:rowOff>
    </xdr:to>
    <xdr:sp macro="" textlink="">
      <xdr:nvSpPr>
        <xdr:cNvPr id="17" name="TextBox 16"/>
        <xdr:cNvSpPr txBox="1"/>
      </xdr:nvSpPr>
      <xdr:spPr>
        <a:xfrm>
          <a:off x="10525125" y="4505325"/>
          <a:ext cx="11620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000"/>
            <a:t>A</a:t>
          </a:r>
        </a:p>
      </xdr:txBody>
    </xdr:sp>
    <xdr:clientData/>
  </xdr:twoCellAnchor>
  <xdr:twoCellAnchor>
    <xdr:from>
      <xdr:col>17</xdr:col>
      <xdr:colOff>38100</xdr:colOff>
      <xdr:row>22</xdr:row>
      <xdr:rowOff>114300</xdr:rowOff>
    </xdr:from>
    <xdr:to>
      <xdr:col>18</xdr:col>
      <xdr:colOff>514350</xdr:colOff>
      <xdr:row>25</xdr:row>
      <xdr:rowOff>104775</xdr:rowOff>
    </xdr:to>
    <xdr:sp macro="" textlink="">
      <xdr:nvSpPr>
        <xdr:cNvPr id="18" name="TextBox 17"/>
        <xdr:cNvSpPr txBox="1"/>
      </xdr:nvSpPr>
      <xdr:spPr>
        <a:xfrm>
          <a:off x="11696700" y="4514850"/>
          <a:ext cx="11620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000"/>
            <a:t>D</a:t>
          </a:r>
        </a:p>
      </xdr:txBody>
    </xdr:sp>
    <xdr:clientData/>
  </xdr:twoCellAnchor>
  <xdr:twoCellAnchor>
    <xdr:from>
      <xdr:col>18</xdr:col>
      <xdr:colOff>533400</xdr:colOff>
      <xdr:row>22</xdr:row>
      <xdr:rowOff>114300</xdr:rowOff>
    </xdr:from>
    <xdr:to>
      <xdr:col>20</xdr:col>
      <xdr:colOff>323850</xdr:colOff>
      <xdr:row>25</xdr:row>
      <xdr:rowOff>104775</xdr:rowOff>
    </xdr:to>
    <xdr:sp macro="" textlink="">
      <xdr:nvSpPr>
        <xdr:cNvPr id="19" name="TextBox 18"/>
        <xdr:cNvSpPr txBox="1"/>
      </xdr:nvSpPr>
      <xdr:spPr>
        <a:xfrm>
          <a:off x="12877800" y="4514850"/>
          <a:ext cx="11620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000"/>
            <a:t>K</a:t>
          </a:r>
        </a:p>
      </xdr:txBody>
    </xdr:sp>
    <xdr:clientData/>
  </xdr:twoCellAnchor>
  <xdr:twoCellAnchor>
    <xdr:from>
      <xdr:col>20</xdr:col>
      <xdr:colOff>323850</xdr:colOff>
      <xdr:row>22</xdr:row>
      <xdr:rowOff>114300</xdr:rowOff>
    </xdr:from>
    <xdr:to>
      <xdr:col>22</xdr:col>
      <xdr:colOff>114300</xdr:colOff>
      <xdr:row>25</xdr:row>
      <xdr:rowOff>104775</xdr:rowOff>
    </xdr:to>
    <xdr:sp macro="" textlink="">
      <xdr:nvSpPr>
        <xdr:cNvPr id="20" name="TextBox 19"/>
        <xdr:cNvSpPr txBox="1"/>
      </xdr:nvSpPr>
      <xdr:spPr>
        <a:xfrm>
          <a:off x="14039850" y="4514850"/>
          <a:ext cx="11620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000"/>
            <a:t>A</a:t>
          </a:r>
        </a:p>
      </xdr:txBody>
    </xdr:sp>
    <xdr:clientData/>
  </xdr:twoCellAnchor>
  <xdr:twoCellAnchor>
    <xdr:from>
      <xdr:col>22</xdr:col>
      <xdr:colOff>95250</xdr:colOff>
      <xdr:row>22</xdr:row>
      <xdr:rowOff>104775</xdr:rowOff>
    </xdr:from>
    <xdr:to>
      <xdr:col>23</xdr:col>
      <xdr:colOff>571500</xdr:colOff>
      <xdr:row>25</xdr:row>
      <xdr:rowOff>95250</xdr:rowOff>
    </xdr:to>
    <xdr:sp macro="" textlink="">
      <xdr:nvSpPr>
        <xdr:cNvPr id="21" name="TextBox 20"/>
        <xdr:cNvSpPr txBox="1"/>
      </xdr:nvSpPr>
      <xdr:spPr>
        <a:xfrm>
          <a:off x="15182850" y="4505325"/>
          <a:ext cx="116205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2000"/>
            <a:t>R</a:t>
          </a:r>
        </a:p>
      </xdr:txBody>
    </xdr:sp>
    <xdr:clientData/>
  </xdr:twoCellAnchor>
  <xdr:twoCellAnchor>
    <xdr:from>
      <xdr:col>18</xdr:col>
      <xdr:colOff>171451</xdr:colOff>
      <xdr:row>7</xdr:row>
      <xdr:rowOff>76200</xdr:rowOff>
    </xdr:from>
    <xdr:to>
      <xdr:col>21</xdr:col>
      <xdr:colOff>209551</xdr:colOff>
      <xdr:row>8</xdr:row>
      <xdr:rowOff>180975</xdr:rowOff>
    </xdr:to>
    <xdr:sp macro="" textlink="">
      <xdr:nvSpPr>
        <xdr:cNvPr id="2" name="TextBox 1"/>
        <xdr:cNvSpPr txBox="1"/>
      </xdr:nvSpPr>
      <xdr:spPr>
        <a:xfrm>
          <a:off x="12515851" y="1476375"/>
          <a:ext cx="20955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600"/>
            <a:t>Total ADKAR Score</a:t>
          </a:r>
        </a:p>
      </xdr:txBody>
    </xdr:sp>
    <xdr:clientData/>
  </xdr:twoCellAnchor>
  <xdr:twoCellAnchor>
    <xdr:from>
      <xdr:col>14</xdr:col>
      <xdr:colOff>278423</xdr:colOff>
      <xdr:row>25</xdr:row>
      <xdr:rowOff>138479</xdr:rowOff>
    </xdr:from>
    <xdr:to>
      <xdr:col>24</xdr:col>
      <xdr:colOff>659423</xdr:colOff>
      <xdr:row>44</xdr:row>
      <xdr:rowOff>0</xdr:rowOff>
    </xdr:to>
    <xdr:sp macro="" textlink="">
      <xdr:nvSpPr>
        <xdr:cNvPr id="3" name="TextBox 2"/>
        <xdr:cNvSpPr txBox="1"/>
      </xdr:nvSpPr>
      <xdr:spPr>
        <a:xfrm>
          <a:off x="9920654" y="5267325"/>
          <a:ext cx="7268307" cy="37594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first element scoring below a ‘3’ is where corrective actions should be focused–this is the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barrier point</a:t>
          </a:r>
          <a:endParaRPr lang="en-CA">
            <a:effectLst/>
          </a:endParaRPr>
        </a:p>
      </xdr:txBody>
    </xdr:sp>
    <xdr:clientData/>
  </xdr:twoCellAnchor>
  <xdr:twoCellAnchor editAs="oneCell">
    <xdr:from>
      <xdr:col>14</xdr:col>
      <xdr:colOff>410306</xdr:colOff>
      <xdr:row>27</xdr:row>
      <xdr:rowOff>143744</xdr:rowOff>
    </xdr:from>
    <xdr:to>
      <xdr:col>24</xdr:col>
      <xdr:colOff>453096</xdr:colOff>
      <xdr:row>42</xdr:row>
      <xdr:rowOff>196361</xdr:rowOff>
    </xdr:to>
    <xdr:pic>
      <xdr:nvPicPr>
        <xdr:cNvPr id="4" name="Picture 3" descr="ADKAR (Awarness, Desire, Knowledge, Ability, Reinforcement) &#10;If the gap is Awarness, Corrective actions: Communications by senior leaders about the business reasons for change (why, risk of not changing, drivers if change); Face-to-face communications with immediate supervisors about how the change impacts them directly.&#10;If the gap is Desire, Corrective actions: Immediate supervisors une Prosci's top-10 steps for managing resistance; Look for pockets of resistance and identify the root cause.&#10;If the gap is Knowledge, Corrective actions: Training on how to change and the skills needed after the change; Involvement of training and HR groups to develop requirements.&#10;If the gap is Ability, Corrective actions: On-the-job training and job aides to support the new behaviors; Coaching by supervisors; User communities; Troubleshooting.&#10;If the gap is Reinforcement, Corrective actions: Messages by senior leaders that the change is here to last; Individual coaching sessions to identity gaps. " title="ADKAR method and corrective actions imag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52537" y="5682898"/>
          <a:ext cx="6930097" cy="3129925"/>
        </a:xfrm>
        <a:prstGeom prst="rect">
          <a:avLst/>
        </a:prstGeom>
      </xdr:spPr>
    </xdr:pic>
    <xdr:clientData/>
  </xdr:twoCellAnchor>
  <xdr:twoCellAnchor>
    <xdr:from>
      <xdr:col>14</xdr:col>
      <xdr:colOff>322384</xdr:colOff>
      <xdr:row>45</xdr:row>
      <xdr:rowOff>102577</xdr:rowOff>
    </xdr:from>
    <xdr:to>
      <xdr:col>24</xdr:col>
      <xdr:colOff>659424</xdr:colOff>
      <xdr:row>47</xdr:row>
      <xdr:rowOff>58615</xdr:rowOff>
    </xdr:to>
    <xdr:sp macro="" textlink="">
      <xdr:nvSpPr>
        <xdr:cNvPr id="5" name="TextBox 4">
          <a:hlinkClick xmlns:r="http://schemas.openxmlformats.org/officeDocument/2006/relationships" r:id="rId4"/>
        </xdr:cNvPr>
        <xdr:cNvSpPr txBox="1"/>
      </xdr:nvSpPr>
      <xdr:spPr>
        <a:xfrm>
          <a:off x="9964615" y="9334500"/>
          <a:ext cx="7224347" cy="3663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To know more on how to use the ADKAR tool, please consult the Prosci methodology.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23</xdr:row>
      <xdr:rowOff>47625</xdr:rowOff>
    </xdr:from>
    <xdr:to>
      <xdr:col>13</xdr:col>
      <xdr:colOff>628649</xdr:colOff>
      <xdr:row>45</xdr:row>
      <xdr:rowOff>66675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GCworkplace">
      <a:dk1>
        <a:sysClr val="windowText" lastClr="000000"/>
      </a:dk1>
      <a:lt1>
        <a:sysClr val="window" lastClr="FFFFFF"/>
      </a:lt1>
      <a:dk2>
        <a:srgbClr val="77787B"/>
      </a:dk2>
      <a:lt2>
        <a:srgbClr val="BCBEC0"/>
      </a:lt2>
      <a:accent1>
        <a:srgbClr val="A9CE75"/>
      </a:accent1>
      <a:accent2>
        <a:srgbClr val="51B49F"/>
      </a:accent2>
      <a:accent3>
        <a:srgbClr val="277852"/>
      </a:accent3>
      <a:accent4>
        <a:srgbClr val="F5AD1E"/>
      </a:accent4>
      <a:accent5>
        <a:srgbClr val="1C465C"/>
      </a:accent5>
      <a:accent6>
        <a:srgbClr val="BCBEC0"/>
      </a:accent6>
      <a:hlink>
        <a:srgbClr val="4472C4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GCworkplace">
    <a:dk1>
      <a:sysClr val="windowText" lastClr="000000"/>
    </a:dk1>
    <a:lt1>
      <a:sysClr val="window" lastClr="FFFFFF"/>
    </a:lt1>
    <a:dk2>
      <a:srgbClr val="77787B"/>
    </a:dk2>
    <a:lt2>
      <a:srgbClr val="BCBEC0"/>
    </a:lt2>
    <a:accent1>
      <a:srgbClr val="A9CE75"/>
    </a:accent1>
    <a:accent2>
      <a:srgbClr val="51B49F"/>
    </a:accent2>
    <a:accent3>
      <a:srgbClr val="277852"/>
    </a:accent3>
    <a:accent4>
      <a:srgbClr val="F5AD1E"/>
    </a:accent4>
    <a:accent5>
      <a:srgbClr val="1C465C"/>
    </a:accent5>
    <a:accent6>
      <a:srgbClr val="BCBEC0"/>
    </a:accent6>
    <a:hlink>
      <a:srgbClr val="4472C4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0"/>
  <sheetViews>
    <sheetView showGridLines="0" topLeftCell="A40" zoomScale="70" zoomScaleNormal="70" workbookViewId="0">
      <selection activeCell="B69" sqref="B69:R72"/>
    </sheetView>
  </sheetViews>
  <sheetFormatPr defaultColWidth="11" defaultRowHeight="15.5" x14ac:dyDescent="0.35"/>
  <cols>
    <col min="4" max="4" width="23.08203125" customWidth="1"/>
    <col min="16" max="16" width="19.4140625" customWidth="1"/>
    <col min="17" max="17" width="14.9140625" customWidth="1"/>
  </cols>
  <sheetData>
    <row r="1" spans="1:39" ht="46.5" x14ac:dyDescent="0.35">
      <c r="B1" s="1" t="s">
        <v>4</v>
      </c>
      <c r="C1" s="1" t="s">
        <v>5</v>
      </c>
      <c r="F1" s="1" t="s">
        <v>8</v>
      </c>
      <c r="G1" s="2" t="s">
        <v>9</v>
      </c>
    </row>
    <row r="2" spans="1:39" ht="31" x14ac:dyDescent="0.35">
      <c r="A2" s="1" t="s">
        <v>0</v>
      </c>
      <c r="B2">
        <v>41</v>
      </c>
      <c r="C2">
        <v>88</v>
      </c>
      <c r="E2" s="1" t="s">
        <v>6</v>
      </c>
      <c r="F2">
        <v>41</v>
      </c>
      <c r="G2" s="3">
        <v>0.318</v>
      </c>
    </row>
    <row r="3" spans="1:39" ht="31" x14ac:dyDescent="0.35">
      <c r="A3" s="1" t="s">
        <v>1</v>
      </c>
      <c r="B3">
        <v>31.8</v>
      </c>
      <c r="C3">
        <v>68.2</v>
      </c>
      <c r="E3" s="1" t="s">
        <v>2</v>
      </c>
      <c r="F3">
        <v>4</v>
      </c>
      <c r="G3" s="3">
        <v>3.3000000000000002E-2</v>
      </c>
    </row>
    <row r="4" spans="1:39" x14ac:dyDescent="0.35">
      <c r="A4" s="1"/>
      <c r="E4" s="1" t="s">
        <v>7</v>
      </c>
      <c r="F4">
        <v>88</v>
      </c>
      <c r="G4" s="3">
        <v>0.68200000000000005</v>
      </c>
    </row>
    <row r="5" spans="1:39" ht="31" x14ac:dyDescent="0.35">
      <c r="A5" s="1" t="s">
        <v>0</v>
      </c>
      <c r="B5">
        <v>4</v>
      </c>
      <c r="C5">
        <v>119</v>
      </c>
      <c r="E5" s="1" t="s">
        <v>3</v>
      </c>
      <c r="F5">
        <v>119</v>
      </c>
      <c r="G5" s="3">
        <v>0.96699999999999997</v>
      </c>
    </row>
    <row r="6" spans="1:39" ht="31" x14ac:dyDescent="0.35">
      <c r="A6" s="1" t="s">
        <v>1</v>
      </c>
      <c r="B6">
        <v>3.3</v>
      </c>
      <c r="C6">
        <v>96.7</v>
      </c>
    </row>
    <row r="10" spans="1:39" ht="46.5" x14ac:dyDescent="0.35">
      <c r="F10" t="s">
        <v>12</v>
      </c>
      <c r="G10" t="s">
        <v>13</v>
      </c>
      <c r="H10" t="s">
        <v>14</v>
      </c>
      <c r="I10" t="s">
        <v>18</v>
      </c>
      <c r="J10" t="s">
        <v>17</v>
      </c>
      <c r="K10" t="s">
        <v>16</v>
      </c>
      <c r="L10" t="s">
        <v>15</v>
      </c>
      <c r="M10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1" t="s">
        <v>26</v>
      </c>
      <c r="U10" s="1" t="s">
        <v>27</v>
      </c>
      <c r="V10" s="1" t="s">
        <v>28</v>
      </c>
      <c r="W10" s="1" t="s">
        <v>29</v>
      </c>
      <c r="X10" s="1" t="s">
        <v>30</v>
      </c>
      <c r="Y10" s="1" t="s">
        <v>31</v>
      </c>
      <c r="Z10" s="1" t="s">
        <v>32</v>
      </c>
      <c r="AA10" s="1" t="s">
        <v>33</v>
      </c>
      <c r="AB10" s="1" t="s">
        <v>34</v>
      </c>
      <c r="AC10" s="1" t="s">
        <v>35</v>
      </c>
      <c r="AD10" s="1" t="s">
        <v>36</v>
      </c>
      <c r="AE10" s="1" t="s">
        <v>37</v>
      </c>
      <c r="AF10" s="1" t="s">
        <v>38</v>
      </c>
      <c r="AG10" s="1" t="s">
        <v>39</v>
      </c>
      <c r="AH10" s="1" t="s">
        <v>40</v>
      </c>
      <c r="AI10" s="1" t="s">
        <v>41</v>
      </c>
      <c r="AJ10" s="1" t="s">
        <v>42</v>
      </c>
      <c r="AK10" s="1" t="s">
        <v>43</v>
      </c>
      <c r="AL10" s="1" t="s">
        <v>44</v>
      </c>
      <c r="AM10" s="1" t="s">
        <v>45</v>
      </c>
    </row>
    <row r="11" spans="1:39" x14ac:dyDescent="0.35">
      <c r="E11" t="s">
        <v>6</v>
      </c>
      <c r="F11" s="3">
        <v>0.318</v>
      </c>
      <c r="G11" s="3">
        <v>0.188</v>
      </c>
      <c r="H11" s="3">
        <v>0.04</v>
      </c>
      <c r="I11" s="3">
        <v>2.9000000000000001E-2</v>
      </c>
      <c r="J11" s="3">
        <v>0</v>
      </c>
      <c r="K11" s="3">
        <v>1.0999999999999999E-2</v>
      </c>
      <c r="L11" s="3">
        <v>7.6999999999999999E-2</v>
      </c>
      <c r="M11" s="3">
        <v>4.1000000000000002E-2</v>
      </c>
      <c r="N11" s="3">
        <v>5.6000000000000001E-2</v>
      </c>
      <c r="O11" s="3">
        <v>6.0000000000000001E-3</v>
      </c>
      <c r="P11" s="3">
        <v>0.04</v>
      </c>
      <c r="Q11" s="3">
        <v>0.08</v>
      </c>
      <c r="R11" s="3">
        <v>2.3E-2</v>
      </c>
      <c r="S11" s="3">
        <v>3.4000000000000002E-2</v>
      </c>
      <c r="T11" s="3">
        <v>6.0000000000000001E-3</v>
      </c>
      <c r="U11" s="3">
        <v>2.5000000000000001E-2</v>
      </c>
      <c r="V11" s="3">
        <v>4.1000000000000002E-2</v>
      </c>
      <c r="W11" s="3">
        <v>0.111</v>
      </c>
      <c r="X11" s="3">
        <v>6.0000000000000001E-3</v>
      </c>
      <c r="Y11" s="3">
        <v>1.7000000000000001E-2</v>
      </c>
      <c r="Z11" s="3">
        <v>5.5E-2</v>
      </c>
      <c r="AA11" s="3">
        <v>9.8000000000000004E-2</v>
      </c>
      <c r="AB11" s="3">
        <v>2.8000000000000001E-2</v>
      </c>
      <c r="AC11" s="3">
        <v>0.24299999999999999</v>
      </c>
      <c r="AD11" s="3">
        <v>0</v>
      </c>
      <c r="AE11" s="3">
        <v>1.0999999999999999E-2</v>
      </c>
      <c r="AF11" s="3">
        <v>1.0999999999999999E-2</v>
      </c>
      <c r="AG11" s="3">
        <v>1.7000000000000001E-2</v>
      </c>
      <c r="AH11" s="3">
        <v>6.0000000000000001E-3</v>
      </c>
      <c r="AI11" s="3">
        <v>6.9000000000000006E-2</v>
      </c>
      <c r="AJ11" s="3">
        <v>0.14000000000000001</v>
      </c>
      <c r="AK11" s="3">
        <v>0.23100000000000001</v>
      </c>
      <c r="AL11" s="3">
        <v>0</v>
      </c>
      <c r="AM11" s="3">
        <v>0.16</v>
      </c>
    </row>
    <row r="12" spans="1:39" x14ac:dyDescent="0.35">
      <c r="D12" t="s">
        <v>10</v>
      </c>
      <c r="E12" t="s">
        <v>7</v>
      </c>
      <c r="F12" s="3">
        <v>0.68200000000000005</v>
      </c>
      <c r="G12" s="3">
        <v>0.81200000000000006</v>
      </c>
      <c r="H12" s="3">
        <v>0.96</v>
      </c>
      <c r="I12" s="3">
        <v>0.97099999999999997</v>
      </c>
      <c r="J12" s="3">
        <v>1</v>
      </c>
      <c r="K12" s="3">
        <v>0.98899999999999999</v>
      </c>
      <c r="L12" s="3">
        <v>0.92300000000000004</v>
      </c>
      <c r="M12" s="3">
        <v>0.95899999999999996</v>
      </c>
      <c r="N12" s="3">
        <v>0.94399999999999995</v>
      </c>
      <c r="O12" s="3">
        <v>0.99399999999999999</v>
      </c>
      <c r="P12" s="3">
        <v>0.96</v>
      </c>
      <c r="Q12" s="3">
        <v>0.92</v>
      </c>
      <c r="R12" s="3">
        <v>0.97699999999999998</v>
      </c>
      <c r="S12" s="3">
        <v>0.96599999999999997</v>
      </c>
      <c r="T12" s="3">
        <v>0.99399999999999999</v>
      </c>
      <c r="U12" s="3">
        <v>0.97499999999999998</v>
      </c>
      <c r="V12" s="3">
        <v>0.95899999999999996</v>
      </c>
      <c r="W12" s="3">
        <v>0.88900000000000001</v>
      </c>
      <c r="X12" s="3">
        <v>0.99399999999999999</v>
      </c>
      <c r="Y12" s="3">
        <v>0.98299999999999998</v>
      </c>
      <c r="Z12" s="3">
        <v>0.94499999999999995</v>
      </c>
      <c r="AA12" s="3">
        <v>0.90200000000000002</v>
      </c>
      <c r="AB12" s="3">
        <v>0.97199999999999998</v>
      </c>
      <c r="AC12" s="3">
        <v>0.75700000000000001</v>
      </c>
      <c r="AD12" s="3">
        <v>1</v>
      </c>
      <c r="AE12" s="3">
        <v>0.98899999999999999</v>
      </c>
      <c r="AF12" s="3">
        <v>0.98899999999999999</v>
      </c>
      <c r="AG12" s="3">
        <v>0.98299999999999998</v>
      </c>
      <c r="AH12" s="3">
        <v>0.99399999999999999</v>
      </c>
      <c r="AI12" s="3">
        <v>0.93100000000000005</v>
      </c>
      <c r="AJ12" s="3">
        <v>0.86</v>
      </c>
      <c r="AK12" s="3">
        <v>0.76900000000000002</v>
      </c>
      <c r="AL12" s="3">
        <v>1</v>
      </c>
      <c r="AM12" s="3">
        <v>0.84</v>
      </c>
    </row>
    <row r="13" spans="1:39" x14ac:dyDescent="0.35">
      <c r="D13" t="s">
        <v>11</v>
      </c>
      <c r="E13" t="s">
        <v>3</v>
      </c>
      <c r="F13" s="3">
        <v>0.96699999999999997</v>
      </c>
      <c r="G13" s="3">
        <v>0.76400000000000001</v>
      </c>
      <c r="H13" s="3">
        <v>0.45300000000000001</v>
      </c>
      <c r="I13" s="3">
        <v>0.30199999999999999</v>
      </c>
      <c r="J13" s="3">
        <v>0.72599999999999998</v>
      </c>
      <c r="K13" s="3">
        <v>0.86599999999999999</v>
      </c>
      <c r="L13" s="3">
        <v>0.69799999999999995</v>
      </c>
      <c r="M13" s="3">
        <v>0.95799999999999996</v>
      </c>
      <c r="N13" s="3">
        <v>0.878</v>
      </c>
      <c r="O13" s="3">
        <v>0.86299999999999999</v>
      </c>
      <c r="P13" s="3">
        <v>0.57600000000000007</v>
      </c>
      <c r="Q13" s="3">
        <v>0.67299999999999993</v>
      </c>
      <c r="R13" s="3">
        <v>0.76300000000000001</v>
      </c>
      <c r="S13" s="3">
        <v>0.62</v>
      </c>
      <c r="T13" s="3">
        <v>0.64500000000000002</v>
      </c>
      <c r="U13" s="3">
        <v>0.60099999999999998</v>
      </c>
      <c r="V13" s="3">
        <v>0.54200000000000004</v>
      </c>
      <c r="W13" s="3">
        <v>0.48700000000000004</v>
      </c>
      <c r="X13" s="3">
        <v>0.63700000000000001</v>
      </c>
      <c r="Y13" s="3">
        <v>0.78099999999999992</v>
      </c>
      <c r="Z13" s="3">
        <v>0.51300000000000001</v>
      </c>
      <c r="AA13" s="3">
        <v>0.47899999999999998</v>
      </c>
      <c r="AB13" s="3">
        <v>0.8859999999999999</v>
      </c>
      <c r="AC13" s="3">
        <v>0.79799999999999993</v>
      </c>
      <c r="AD13" s="3">
        <v>0.57100000000000006</v>
      </c>
      <c r="AE13" s="3">
        <v>0.48100000000000004</v>
      </c>
      <c r="AF13" s="3">
        <v>0.57499999999999996</v>
      </c>
      <c r="AG13" s="3">
        <v>0.70199999999999996</v>
      </c>
      <c r="AH13" s="3">
        <v>0.70099999999999996</v>
      </c>
      <c r="AI13" s="3">
        <v>0.81599999999999995</v>
      </c>
      <c r="AJ13" s="3">
        <v>0.57999999999999996</v>
      </c>
      <c r="AK13" s="3">
        <v>0.439</v>
      </c>
      <c r="AL13" s="3">
        <v>0.73199999999999998</v>
      </c>
      <c r="AM13" s="3">
        <v>0.92100000000000004</v>
      </c>
    </row>
    <row r="14" spans="1:39" x14ac:dyDescent="0.35">
      <c r="E14" t="s">
        <v>2</v>
      </c>
      <c r="F14" s="3">
        <v>3.3000000000000002E-2</v>
      </c>
      <c r="G14" s="3">
        <v>0.23599999999999999</v>
      </c>
      <c r="H14" s="3">
        <v>0.54700000000000004</v>
      </c>
      <c r="I14" s="3">
        <v>0.69799999999999995</v>
      </c>
      <c r="J14" s="3">
        <v>0.27400000000000002</v>
      </c>
      <c r="K14" s="3">
        <v>0.13400000000000001</v>
      </c>
      <c r="L14" s="3">
        <v>0.30199999999999999</v>
      </c>
      <c r="M14" s="3">
        <v>4.2000000000000003E-2</v>
      </c>
      <c r="N14" s="3">
        <v>0.122</v>
      </c>
      <c r="O14" s="3">
        <v>0.13699999999999998</v>
      </c>
      <c r="P14" s="3">
        <v>0.42399999999999999</v>
      </c>
      <c r="Q14" s="3">
        <v>0.32700000000000001</v>
      </c>
      <c r="R14" s="3">
        <v>0.23699999999999999</v>
      </c>
      <c r="S14" s="3">
        <v>0.38</v>
      </c>
      <c r="T14" s="3">
        <v>0.35499999999999998</v>
      </c>
      <c r="U14" s="3">
        <v>0.39899999999999997</v>
      </c>
      <c r="V14" s="3">
        <v>0.45799999999999996</v>
      </c>
      <c r="W14" s="3">
        <v>0.51300000000000001</v>
      </c>
      <c r="X14" s="3">
        <v>0.36299999999999999</v>
      </c>
      <c r="Y14" s="3">
        <v>0.21899999999999997</v>
      </c>
      <c r="Z14" s="3">
        <v>0.48700000000000004</v>
      </c>
      <c r="AA14" s="3">
        <v>0.52100000000000002</v>
      </c>
      <c r="AB14" s="3">
        <v>0.114</v>
      </c>
      <c r="AC14" s="3">
        <v>0.20199999999999999</v>
      </c>
      <c r="AD14" s="3">
        <v>0.42899999999999999</v>
      </c>
      <c r="AE14" s="3">
        <v>0.51900000000000002</v>
      </c>
      <c r="AF14" s="3">
        <v>0.42499999999999999</v>
      </c>
      <c r="AG14" s="3">
        <v>0.29799999999999999</v>
      </c>
      <c r="AH14" s="3">
        <v>0.29899999999999999</v>
      </c>
      <c r="AI14" s="3">
        <v>0.184</v>
      </c>
      <c r="AJ14" s="3">
        <v>0.42</v>
      </c>
      <c r="AK14" s="3">
        <v>0.56100000000000005</v>
      </c>
      <c r="AL14" s="3">
        <v>0.26800000000000002</v>
      </c>
      <c r="AM14" s="3">
        <v>7.9000000000000001E-2</v>
      </c>
    </row>
    <row r="15" spans="1:39" x14ac:dyDescent="0.35"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69" spans="2:18" s="23" customFormat="1" ht="62" x14ac:dyDescent="0.35">
      <c r="C69" s="28" t="s">
        <v>49</v>
      </c>
      <c r="D69" s="28" t="s">
        <v>50</v>
      </c>
      <c r="E69" s="28" t="s">
        <v>51</v>
      </c>
      <c r="F69" s="28" t="s">
        <v>52</v>
      </c>
      <c r="G69" s="28" t="s">
        <v>53</v>
      </c>
      <c r="H69" s="28" t="s">
        <v>54</v>
      </c>
      <c r="I69" s="28" t="s">
        <v>55</v>
      </c>
      <c r="J69" s="28" t="s">
        <v>56</v>
      </c>
      <c r="K69" s="28" t="s">
        <v>57</v>
      </c>
      <c r="L69" s="28" t="s">
        <v>58</v>
      </c>
      <c r="M69" s="28" t="s">
        <v>59</v>
      </c>
      <c r="N69" s="28" t="s">
        <v>60</v>
      </c>
      <c r="O69" s="28" t="s">
        <v>61</v>
      </c>
      <c r="P69" s="28" t="s">
        <v>62</v>
      </c>
      <c r="Q69" s="28" t="s">
        <v>63</v>
      </c>
      <c r="R69" s="28" t="s">
        <v>64</v>
      </c>
    </row>
    <row r="70" spans="2:18" s="23" customFormat="1" x14ac:dyDescent="0.35">
      <c r="B70" s="23" t="s">
        <v>46</v>
      </c>
      <c r="C70" s="29">
        <v>0.10299999999999999</v>
      </c>
      <c r="D70" s="29">
        <v>0.215</v>
      </c>
      <c r="E70" s="29">
        <v>0.22</v>
      </c>
      <c r="F70" s="29">
        <v>0.12</v>
      </c>
      <c r="G70" s="29">
        <v>0.16800000000000001</v>
      </c>
      <c r="H70" s="29">
        <v>0.12</v>
      </c>
      <c r="I70" s="29">
        <v>6.6000000000000003E-2</v>
      </c>
      <c r="J70" s="29">
        <v>0.247</v>
      </c>
      <c r="K70" s="29">
        <v>0.20100000000000001</v>
      </c>
      <c r="L70" s="29">
        <v>9.6000000000000002E-2</v>
      </c>
      <c r="M70" s="29">
        <v>0.129</v>
      </c>
      <c r="N70" s="29">
        <v>0.14800000000000002</v>
      </c>
      <c r="O70" s="29">
        <v>3.7999999999999999E-2</v>
      </c>
      <c r="P70" s="29">
        <v>0.15</v>
      </c>
      <c r="Q70" s="29">
        <v>7.2999999999999995E-2</v>
      </c>
      <c r="R70" s="29">
        <v>0.113</v>
      </c>
    </row>
    <row r="71" spans="2:18" s="23" customFormat="1" x14ac:dyDescent="0.35">
      <c r="B71" s="23" t="s">
        <v>47</v>
      </c>
      <c r="C71" s="29">
        <v>8.1000000000000003E-2</v>
      </c>
      <c r="D71" s="29">
        <v>7.0999999999999994E-2</v>
      </c>
      <c r="E71" s="29">
        <v>7.0999999999999994E-2</v>
      </c>
      <c r="F71" s="29">
        <v>0.13100000000000001</v>
      </c>
      <c r="G71" s="29">
        <v>0.14599999999999999</v>
      </c>
      <c r="H71" s="29">
        <v>0.14899999999999999</v>
      </c>
      <c r="I71" s="29">
        <v>0.14499999999999999</v>
      </c>
      <c r="J71" s="29">
        <v>0.10400000000000001</v>
      </c>
      <c r="K71" s="29">
        <v>0.218</v>
      </c>
      <c r="L71" s="29">
        <v>0.10199999999999999</v>
      </c>
      <c r="M71" s="29">
        <v>0.16</v>
      </c>
      <c r="N71" s="29">
        <v>0.185</v>
      </c>
      <c r="O71" s="29">
        <v>7.0999999999999994E-2</v>
      </c>
      <c r="P71" s="29">
        <v>0.11</v>
      </c>
      <c r="Q71" s="29">
        <v>0.20100000000000001</v>
      </c>
      <c r="R71" s="29">
        <v>0.16899999999999998</v>
      </c>
    </row>
    <row r="72" spans="2:18" s="23" customFormat="1" x14ac:dyDescent="0.35">
      <c r="B72" s="23" t="s">
        <v>48</v>
      </c>
      <c r="C72" s="29">
        <v>0.81599999999999995</v>
      </c>
      <c r="D72" s="29">
        <v>0.70899999999999996</v>
      </c>
      <c r="E72" s="29">
        <v>0.70899999999999996</v>
      </c>
      <c r="F72" s="29">
        <v>0.749</v>
      </c>
      <c r="G72" s="29">
        <v>0.68599999999999994</v>
      </c>
      <c r="H72" s="29">
        <v>0.73099999999999998</v>
      </c>
      <c r="I72" s="29">
        <v>0.78900000000000003</v>
      </c>
      <c r="J72" s="29">
        <v>0.64800000000000002</v>
      </c>
      <c r="K72" s="29">
        <v>0.57999999999999996</v>
      </c>
      <c r="L72" s="29">
        <v>0.80200000000000005</v>
      </c>
      <c r="M72" s="29">
        <v>0.71200000000000008</v>
      </c>
      <c r="N72" s="29">
        <v>0.66700000000000004</v>
      </c>
      <c r="O72" s="29">
        <v>0.8909999999999999</v>
      </c>
      <c r="P72" s="29">
        <v>0.74</v>
      </c>
      <c r="Q72" s="29">
        <v>0.72599999999999998</v>
      </c>
      <c r="R72" s="29">
        <v>0.71799999999999997</v>
      </c>
    </row>
    <row r="106" spans="2:5" ht="46.5" x14ac:dyDescent="0.35">
      <c r="C106" s="1" t="s">
        <v>65</v>
      </c>
      <c r="D106" s="1" t="s">
        <v>66</v>
      </c>
      <c r="E106" s="1" t="s">
        <v>67</v>
      </c>
    </row>
    <row r="107" spans="2:5" x14ac:dyDescent="0.35">
      <c r="B107" t="s">
        <v>46</v>
      </c>
      <c r="C107" s="4">
        <v>0.161</v>
      </c>
      <c r="D107" s="4">
        <v>0.14699999999999999</v>
      </c>
      <c r="E107" s="4">
        <v>2.7E-2</v>
      </c>
    </row>
    <row r="108" spans="2:5" x14ac:dyDescent="0.35">
      <c r="B108" t="s">
        <v>47</v>
      </c>
      <c r="C108" s="4">
        <v>0.14000000000000001</v>
      </c>
      <c r="D108" s="4">
        <v>0.13600000000000001</v>
      </c>
      <c r="E108" s="4">
        <v>0.114</v>
      </c>
    </row>
    <row r="109" spans="2:5" x14ac:dyDescent="0.35">
      <c r="B109" t="s">
        <v>48</v>
      </c>
      <c r="C109" s="4">
        <v>0.69899999999999995</v>
      </c>
      <c r="D109" s="4">
        <v>0.71699999999999997</v>
      </c>
      <c r="E109" s="4">
        <v>0.85899999999999999</v>
      </c>
    </row>
    <row r="122" spans="2:11" ht="46.5" x14ac:dyDescent="0.35">
      <c r="C122" s="1" t="s">
        <v>68</v>
      </c>
      <c r="D122" s="1" t="s">
        <v>69</v>
      </c>
      <c r="E122" s="1" t="s">
        <v>70</v>
      </c>
      <c r="F122" s="1" t="s">
        <v>71</v>
      </c>
      <c r="G122" s="1" t="s">
        <v>72</v>
      </c>
      <c r="H122" s="1" t="s">
        <v>73</v>
      </c>
      <c r="I122" s="1" t="s">
        <v>74</v>
      </c>
      <c r="J122" s="1" t="s">
        <v>75</v>
      </c>
      <c r="K122" s="1" t="s">
        <v>76</v>
      </c>
    </row>
    <row r="123" spans="2:11" x14ac:dyDescent="0.35">
      <c r="B123" t="s">
        <v>46</v>
      </c>
      <c r="C123" s="4">
        <v>0.503</v>
      </c>
      <c r="D123" s="4">
        <v>0.438</v>
      </c>
      <c r="E123" s="4">
        <v>0.33300000000000002</v>
      </c>
      <c r="F123" s="4">
        <v>0.28299999999999997</v>
      </c>
      <c r="G123" s="4">
        <v>9.9000000000000005E-2</v>
      </c>
      <c r="H123" s="4">
        <v>0.47499999999999998</v>
      </c>
      <c r="I123" s="4">
        <v>0.42899999999999999</v>
      </c>
      <c r="J123" s="4">
        <v>4.8000000000000001E-2</v>
      </c>
      <c r="K123" s="4">
        <v>0.377</v>
      </c>
    </row>
    <row r="124" spans="2:11" x14ac:dyDescent="0.35">
      <c r="B124" t="s">
        <v>47</v>
      </c>
      <c r="C124" s="4">
        <v>4.2999999999999997E-2</v>
      </c>
      <c r="D124" s="4">
        <v>3.7999999999999999E-2</v>
      </c>
      <c r="E124" s="4">
        <v>0.111</v>
      </c>
      <c r="F124" s="4">
        <v>0.152</v>
      </c>
      <c r="G124" s="4">
        <v>0.155</v>
      </c>
      <c r="H124" s="4">
        <v>8.2000000000000003E-2</v>
      </c>
      <c r="I124" s="4">
        <v>2.7E-2</v>
      </c>
      <c r="J124" s="4">
        <v>4.2999999999999997E-2</v>
      </c>
      <c r="K124" s="4">
        <v>0.22900000000000001</v>
      </c>
    </row>
    <row r="125" spans="2:11" x14ac:dyDescent="0.35">
      <c r="B125" t="s">
        <v>48</v>
      </c>
      <c r="C125" s="4">
        <v>0.45300000000000001</v>
      </c>
      <c r="D125" s="4">
        <v>0.52400000000000002</v>
      </c>
      <c r="E125" s="4">
        <v>0.55600000000000005</v>
      </c>
      <c r="F125" s="4">
        <v>0.56499999999999995</v>
      </c>
      <c r="G125" s="4">
        <v>0.746</v>
      </c>
      <c r="H125" s="4">
        <v>0.443</v>
      </c>
      <c r="I125" s="4">
        <v>0.54400000000000004</v>
      </c>
      <c r="J125" s="4">
        <v>0.90900000000000003</v>
      </c>
      <c r="K125" s="4">
        <v>0.39400000000000002</v>
      </c>
    </row>
    <row r="131" spans="11:18" ht="62" x14ac:dyDescent="0.35">
      <c r="N131" s="1" t="s">
        <v>68</v>
      </c>
      <c r="O131" s="1" t="s">
        <v>69</v>
      </c>
      <c r="P131" s="1" t="s">
        <v>70</v>
      </c>
      <c r="Q131" s="1" t="s">
        <v>71</v>
      </c>
      <c r="R131" s="1" t="s">
        <v>72</v>
      </c>
    </row>
    <row r="132" spans="11:18" x14ac:dyDescent="0.35">
      <c r="M132" t="s">
        <v>46</v>
      </c>
      <c r="N132" s="4">
        <v>0.503</v>
      </c>
      <c r="O132" s="4">
        <v>0.438</v>
      </c>
      <c r="P132" s="4">
        <v>0.33300000000000002</v>
      </c>
      <c r="Q132" s="4">
        <v>0.28299999999999997</v>
      </c>
      <c r="R132" s="4">
        <v>9.9000000000000005E-2</v>
      </c>
    </row>
    <row r="133" spans="11:18" x14ac:dyDescent="0.35">
      <c r="M133" t="s">
        <v>47</v>
      </c>
      <c r="N133" s="4">
        <v>4.2999999999999997E-2</v>
      </c>
      <c r="O133" s="4">
        <v>3.7999999999999999E-2</v>
      </c>
      <c r="P133" s="4">
        <v>0.111</v>
      </c>
      <c r="Q133" s="4">
        <v>0.152</v>
      </c>
      <c r="R133" s="4">
        <v>0.155</v>
      </c>
    </row>
    <row r="134" spans="11:18" x14ac:dyDescent="0.35">
      <c r="M134" t="s">
        <v>48</v>
      </c>
      <c r="N134" s="4">
        <v>0.45300000000000001</v>
      </c>
      <c r="O134" s="4">
        <v>0.52400000000000002</v>
      </c>
      <c r="P134" s="4">
        <v>0.55600000000000005</v>
      </c>
      <c r="Q134" s="4">
        <v>0.56499999999999995</v>
      </c>
      <c r="R134" s="4">
        <v>0.746</v>
      </c>
    </row>
    <row r="141" spans="11:18" ht="46.5" x14ac:dyDescent="0.35">
      <c r="L141" s="1" t="s">
        <v>73</v>
      </c>
      <c r="M141" s="1" t="s">
        <v>74</v>
      </c>
      <c r="N141" s="1" t="s">
        <v>75</v>
      </c>
      <c r="O141" s="1" t="s">
        <v>76</v>
      </c>
    </row>
    <row r="142" spans="11:18" x14ac:dyDescent="0.35">
      <c r="K142" t="s">
        <v>46</v>
      </c>
      <c r="L142" s="4">
        <v>0.47499999999999998</v>
      </c>
      <c r="M142" s="4">
        <v>0.42899999999999999</v>
      </c>
      <c r="N142" s="4">
        <v>4.8000000000000001E-2</v>
      </c>
      <c r="O142" s="4">
        <v>0.377</v>
      </c>
    </row>
    <row r="143" spans="11:18" x14ac:dyDescent="0.35">
      <c r="K143" t="s">
        <v>47</v>
      </c>
      <c r="L143" s="4">
        <v>8.2000000000000003E-2</v>
      </c>
      <c r="M143" s="4">
        <v>2.7E-2</v>
      </c>
      <c r="N143" s="4">
        <v>4.2999999999999997E-2</v>
      </c>
      <c r="O143" s="4">
        <v>0.22900000000000001</v>
      </c>
    </row>
    <row r="144" spans="11:18" x14ac:dyDescent="0.35">
      <c r="K144" t="s">
        <v>48</v>
      </c>
      <c r="L144" s="4">
        <v>0.443</v>
      </c>
      <c r="M144" s="4">
        <v>0.54400000000000004</v>
      </c>
      <c r="N144" s="4">
        <v>0.90900000000000003</v>
      </c>
      <c r="O144" s="4">
        <v>0.39400000000000002</v>
      </c>
    </row>
    <row r="149" spans="2:6" ht="46.5" x14ac:dyDescent="0.35">
      <c r="B149" s="1"/>
      <c r="C149" s="1" t="s">
        <v>79</v>
      </c>
      <c r="D149" s="1" t="s">
        <v>80</v>
      </c>
      <c r="E149" s="1" t="s">
        <v>81</v>
      </c>
      <c r="F149" s="1"/>
    </row>
    <row r="150" spans="2:6" ht="31" x14ac:dyDescent="0.35">
      <c r="B150" s="1" t="s">
        <v>77</v>
      </c>
      <c r="C150" s="4">
        <v>0.218</v>
      </c>
      <c r="D150" s="4">
        <v>0.23</v>
      </c>
      <c r="E150" s="4">
        <v>0.10100000000000001</v>
      </c>
      <c r="F150" s="1"/>
    </row>
    <row r="151" spans="2:6" x14ac:dyDescent="0.35">
      <c r="B151" s="1" t="s">
        <v>47</v>
      </c>
      <c r="C151" s="4">
        <v>0.23</v>
      </c>
      <c r="D151" s="4">
        <v>0.23</v>
      </c>
      <c r="E151" s="4">
        <v>0.23</v>
      </c>
      <c r="F151" s="1"/>
    </row>
    <row r="152" spans="2:6" ht="31" x14ac:dyDescent="0.35">
      <c r="B152" s="1" t="s">
        <v>78</v>
      </c>
      <c r="C152" s="4">
        <v>0.55200000000000005</v>
      </c>
      <c r="D152" s="4">
        <v>0.23</v>
      </c>
      <c r="E152" s="4">
        <v>0.66900000000000004</v>
      </c>
      <c r="F152" s="1"/>
    </row>
    <row r="163" spans="2:23" ht="77.5" x14ac:dyDescent="0.35">
      <c r="M163" s="1" t="s">
        <v>68</v>
      </c>
      <c r="N163" s="1" t="s">
        <v>69</v>
      </c>
      <c r="O163" s="1" t="s">
        <v>70</v>
      </c>
      <c r="P163" s="1" t="s">
        <v>174</v>
      </c>
      <c r="Q163" s="1" t="s">
        <v>175</v>
      </c>
      <c r="R163" s="1" t="s">
        <v>173</v>
      </c>
      <c r="S163" s="1"/>
      <c r="T163" s="1" t="s">
        <v>79</v>
      </c>
      <c r="U163" s="1" t="s">
        <v>80</v>
      </c>
      <c r="V163" s="1" t="s">
        <v>81</v>
      </c>
    </row>
    <row r="164" spans="2:23" ht="31" x14ac:dyDescent="0.35">
      <c r="L164" t="s">
        <v>46</v>
      </c>
      <c r="M164" s="4">
        <v>0.503</v>
      </c>
      <c r="N164" s="4">
        <v>0.438</v>
      </c>
      <c r="O164" s="4">
        <v>0.33300000000000002</v>
      </c>
      <c r="P164" s="4">
        <v>0.161</v>
      </c>
      <c r="Q164" s="4">
        <v>0.14699999999999999</v>
      </c>
      <c r="R164" s="4">
        <v>2.7E-2</v>
      </c>
      <c r="S164" s="1" t="s">
        <v>77</v>
      </c>
      <c r="T164" s="4">
        <v>0.218</v>
      </c>
      <c r="U164" s="4">
        <v>0.23</v>
      </c>
      <c r="V164" s="4">
        <v>0.10100000000000001</v>
      </c>
    </row>
    <row r="165" spans="2:23" x14ac:dyDescent="0.35">
      <c r="L165" t="s">
        <v>47</v>
      </c>
      <c r="M165" s="4">
        <v>4.2999999999999997E-2</v>
      </c>
      <c r="N165" s="4">
        <v>3.7999999999999999E-2</v>
      </c>
      <c r="O165" s="4">
        <v>0.111</v>
      </c>
      <c r="P165" s="4">
        <v>0.14000000000000001</v>
      </c>
      <c r="Q165" s="4">
        <v>0.13600000000000001</v>
      </c>
      <c r="R165" s="4">
        <v>0.114</v>
      </c>
      <c r="S165" s="1" t="s">
        <v>47</v>
      </c>
      <c r="T165" s="4">
        <v>0.23</v>
      </c>
      <c r="U165" s="4">
        <v>0.22500000000000001</v>
      </c>
      <c r="V165" s="4">
        <v>0.23</v>
      </c>
    </row>
    <row r="166" spans="2:23" ht="31" x14ac:dyDescent="0.35">
      <c r="L166" t="s">
        <v>48</v>
      </c>
      <c r="M166" s="4">
        <v>0.45300000000000001</v>
      </c>
      <c r="N166" s="4">
        <v>0.52400000000000002</v>
      </c>
      <c r="O166" s="4">
        <v>0.55600000000000005</v>
      </c>
      <c r="P166" s="4">
        <v>0.69899999999999995</v>
      </c>
      <c r="Q166" s="4">
        <v>0.71699999999999997</v>
      </c>
      <c r="R166" s="4">
        <v>0.85899999999999999</v>
      </c>
      <c r="S166" s="1" t="s">
        <v>78</v>
      </c>
      <c r="T166" s="4">
        <v>0.55200000000000005</v>
      </c>
      <c r="U166" s="4">
        <v>0.54500000000000004</v>
      </c>
      <c r="V166" s="4">
        <v>0.66900000000000004</v>
      </c>
    </row>
    <row r="172" spans="2:23" ht="46.5" x14ac:dyDescent="0.35">
      <c r="C172" s="1" t="s">
        <v>25</v>
      </c>
      <c r="D172" s="1" t="s">
        <v>26</v>
      </c>
      <c r="E172" s="1" t="s">
        <v>27</v>
      </c>
      <c r="F172" s="1" t="s">
        <v>28</v>
      </c>
      <c r="G172" s="1" t="s">
        <v>29</v>
      </c>
      <c r="H172" s="1" t="s">
        <v>30</v>
      </c>
      <c r="I172" s="1" t="s">
        <v>31</v>
      </c>
      <c r="J172" s="1" t="s">
        <v>32</v>
      </c>
      <c r="K172" s="1" t="s">
        <v>33</v>
      </c>
      <c r="L172" s="1" t="s">
        <v>34</v>
      </c>
      <c r="M172" s="1" t="s">
        <v>35</v>
      </c>
      <c r="N172" s="1" t="s">
        <v>36</v>
      </c>
      <c r="O172" s="1" t="s">
        <v>37</v>
      </c>
      <c r="P172" s="1" t="s">
        <v>38</v>
      </c>
      <c r="Q172" s="1" t="s">
        <v>39</v>
      </c>
      <c r="R172" s="1" t="s">
        <v>40</v>
      </c>
      <c r="S172" s="1" t="s">
        <v>41</v>
      </c>
      <c r="T172" s="1" t="s">
        <v>42</v>
      </c>
      <c r="U172" s="1" t="s">
        <v>43</v>
      </c>
      <c r="V172" s="1" t="s">
        <v>44</v>
      </c>
      <c r="W172" s="1" t="s">
        <v>45</v>
      </c>
    </row>
    <row r="173" spans="2:23" x14ac:dyDescent="0.35">
      <c r="B173" t="s">
        <v>6</v>
      </c>
      <c r="C173" s="3">
        <v>3.2000000000000001E-2</v>
      </c>
      <c r="D173" s="3">
        <v>5.0000000000000001E-3</v>
      </c>
      <c r="E173" s="3">
        <v>2.1999999999999999E-2</v>
      </c>
      <c r="F173" s="3">
        <v>3.7999999999999999E-2</v>
      </c>
      <c r="G173" s="3">
        <v>9.7000000000000003E-2</v>
      </c>
      <c r="H173" s="3">
        <v>5.0000000000000001E-3</v>
      </c>
      <c r="I173" s="3">
        <v>1.6E-2</v>
      </c>
      <c r="J173" s="3">
        <v>4.9000000000000002E-2</v>
      </c>
      <c r="K173" s="3">
        <v>8.2000000000000003E-2</v>
      </c>
      <c r="L173" s="3">
        <v>2.7E-2</v>
      </c>
      <c r="M173" s="3">
        <v>0.19400000000000001</v>
      </c>
      <c r="N173" s="3">
        <v>0</v>
      </c>
      <c r="O173" s="3">
        <v>1.0999999999999999E-2</v>
      </c>
      <c r="P173" s="3">
        <v>1.0999999999999999E-2</v>
      </c>
      <c r="Q173" s="3">
        <v>1.6E-2</v>
      </c>
      <c r="R173" s="3">
        <v>5.0000000000000001E-3</v>
      </c>
      <c r="S173" s="3">
        <v>5.8999999999999997E-2</v>
      </c>
      <c r="T173" s="3">
        <v>0.113</v>
      </c>
      <c r="U173" s="3">
        <v>0.17799999999999999</v>
      </c>
      <c r="V173" s="3">
        <v>0</v>
      </c>
      <c r="W173" s="3">
        <v>0.14000000000000001</v>
      </c>
    </row>
    <row r="174" spans="2:23" s="3" customFormat="1" x14ac:dyDescent="0.35">
      <c r="B174" s="3" t="s">
        <v>82</v>
      </c>
      <c r="C174" s="3">
        <v>6.5000000000000002E-2</v>
      </c>
      <c r="D174" s="3">
        <v>9.7000000000000003E-2</v>
      </c>
      <c r="E174" s="3">
        <v>0.124</v>
      </c>
      <c r="F174" s="3">
        <v>7.6999999999999999E-2</v>
      </c>
      <c r="G174" s="3">
        <v>0.124</v>
      </c>
      <c r="H174" s="3">
        <v>4.2999999999999997E-2</v>
      </c>
      <c r="I174" s="3">
        <v>4.8000000000000001E-2</v>
      </c>
      <c r="J174" s="3">
        <v>0.109</v>
      </c>
      <c r="K174" s="3">
        <v>0.16800000000000001</v>
      </c>
      <c r="L174" s="3">
        <v>3.7999999999999999E-2</v>
      </c>
      <c r="M174" s="3">
        <v>0.2</v>
      </c>
      <c r="N174" s="3">
        <v>2.1999999999999999E-2</v>
      </c>
      <c r="O174" s="3">
        <v>3.3000000000000002E-2</v>
      </c>
      <c r="P174" s="3">
        <v>5.3999999999999999E-2</v>
      </c>
      <c r="Q174" s="3">
        <v>4.2999999999999997E-2</v>
      </c>
      <c r="R174" s="3">
        <v>4.8000000000000001E-2</v>
      </c>
      <c r="S174" s="3">
        <v>0.14000000000000001</v>
      </c>
      <c r="T174" s="3">
        <v>0.19400000000000001</v>
      </c>
      <c r="U174" s="3">
        <v>0.22700000000000001</v>
      </c>
      <c r="V174" s="3">
        <v>2.7E-2</v>
      </c>
      <c r="W174" s="3">
        <v>0.124</v>
      </c>
    </row>
    <row r="175" spans="2:23" x14ac:dyDescent="0.35">
      <c r="B175" t="s">
        <v>7</v>
      </c>
      <c r="C175" s="3">
        <v>0.90300000000000002</v>
      </c>
      <c r="D175" s="3">
        <v>0.89700000000000002</v>
      </c>
      <c r="E175" s="3">
        <v>0.85399999999999998</v>
      </c>
      <c r="F175" s="3">
        <v>0.88500000000000001</v>
      </c>
      <c r="G175" s="3">
        <v>0.77800000000000002</v>
      </c>
      <c r="H175" s="3">
        <v>0.95199999999999996</v>
      </c>
      <c r="I175" s="3">
        <v>0.93500000000000005</v>
      </c>
      <c r="J175" s="3">
        <v>0.84199999999999997</v>
      </c>
      <c r="K175" s="3">
        <v>0.75</v>
      </c>
      <c r="L175" s="3">
        <v>0.93500000000000005</v>
      </c>
      <c r="M175" s="3">
        <v>0.60599999999999998</v>
      </c>
      <c r="N175" s="3">
        <v>0.97799999999999998</v>
      </c>
      <c r="O175" s="3">
        <v>0.95699999999999996</v>
      </c>
      <c r="P175" s="3">
        <v>0.93500000000000005</v>
      </c>
      <c r="Q175" s="3">
        <v>0.94099999999999995</v>
      </c>
      <c r="R175" s="3">
        <v>0.94599999999999995</v>
      </c>
      <c r="S175" s="3">
        <v>0.80100000000000005</v>
      </c>
      <c r="T175" s="3">
        <v>0.69399999999999995</v>
      </c>
      <c r="U175" s="3">
        <v>0.59499999999999997</v>
      </c>
      <c r="V175" s="3">
        <v>0.97299999999999998</v>
      </c>
      <c r="W175" s="3">
        <v>0.73699999999999999</v>
      </c>
    </row>
    <row r="176" spans="2:23" x14ac:dyDescent="0.35">
      <c r="B176" t="s">
        <v>3</v>
      </c>
      <c r="C176" s="3">
        <v>0.55000000000000004</v>
      </c>
      <c r="D176" s="3">
        <v>0.56299999999999994</v>
      </c>
      <c r="E176" s="3">
        <v>0.52</v>
      </c>
      <c r="F176" s="3">
        <v>0.45800000000000002</v>
      </c>
      <c r="G176" s="3">
        <v>0.40600000000000003</v>
      </c>
      <c r="H176" s="3">
        <v>0.56200000000000006</v>
      </c>
      <c r="I176" s="3">
        <v>0.67200000000000004</v>
      </c>
      <c r="J176" s="3">
        <v>0.42099999999999999</v>
      </c>
      <c r="K176" s="3">
        <v>0.38</v>
      </c>
      <c r="L176" s="3">
        <v>0.8</v>
      </c>
      <c r="M176" s="3">
        <v>0.5</v>
      </c>
      <c r="N176" s="3">
        <v>0.49199999999999999</v>
      </c>
      <c r="O176" s="3">
        <v>0.42499999999999999</v>
      </c>
      <c r="P176" s="3">
        <v>0.46400000000000002</v>
      </c>
      <c r="Q176" s="3">
        <v>0.628</v>
      </c>
      <c r="R176" s="3">
        <v>0.60399999999999998</v>
      </c>
      <c r="S176" s="3">
        <v>0.63400000000000001</v>
      </c>
      <c r="T176" s="3">
        <v>0.36299999999999999</v>
      </c>
      <c r="U176" s="3">
        <v>0.245</v>
      </c>
      <c r="V176" s="3">
        <v>0.628</v>
      </c>
      <c r="W176" s="3">
        <v>0.65500000000000003</v>
      </c>
    </row>
    <row r="177" spans="2:23" s="3" customFormat="1" x14ac:dyDescent="0.35">
      <c r="B177" s="3" t="s">
        <v>82</v>
      </c>
      <c r="C177" s="3">
        <v>0.112</v>
      </c>
      <c r="D177" s="3">
        <v>0.126</v>
      </c>
      <c r="E177" s="3">
        <v>0.13500000000000001</v>
      </c>
      <c r="F177" s="3">
        <v>0.155</v>
      </c>
      <c r="G177" s="3">
        <v>0.16800000000000001</v>
      </c>
      <c r="H177" s="3">
        <v>0.11799999999999999</v>
      </c>
      <c r="I177" s="3">
        <v>0.13900000000000001</v>
      </c>
      <c r="J177" s="3">
        <v>0.17899999999999999</v>
      </c>
      <c r="K177" s="3">
        <v>0.20699999999999999</v>
      </c>
      <c r="L177" s="3">
        <v>9.7000000000000003E-2</v>
      </c>
      <c r="M177" s="3">
        <v>0.373</v>
      </c>
      <c r="N177" s="3">
        <v>0.13800000000000001</v>
      </c>
      <c r="O177" s="3">
        <v>0.11700000000000001</v>
      </c>
      <c r="P177" s="3">
        <v>0.193</v>
      </c>
      <c r="Q177" s="3">
        <v>0.106</v>
      </c>
      <c r="R177" s="3">
        <v>0.13700000000000001</v>
      </c>
      <c r="S177" s="3">
        <v>0.223</v>
      </c>
      <c r="T177" s="3">
        <v>0.374</v>
      </c>
      <c r="U177" s="3">
        <v>0.442</v>
      </c>
      <c r="V177" s="3">
        <v>0.14199999999999999</v>
      </c>
      <c r="W177" s="3">
        <v>0.28799999999999998</v>
      </c>
    </row>
    <row r="178" spans="2:23" x14ac:dyDescent="0.35">
      <c r="B178" t="s">
        <v>2</v>
      </c>
      <c r="C178" s="3">
        <v>0.33700000000000002</v>
      </c>
      <c r="D178" s="3">
        <v>0.31</v>
      </c>
      <c r="E178" s="3">
        <v>0.34499999999999997</v>
      </c>
      <c r="F178" s="3">
        <v>0.38700000000000001</v>
      </c>
      <c r="G178" s="3">
        <v>0.42699999999999999</v>
      </c>
      <c r="H178" s="3">
        <v>0.32</v>
      </c>
      <c r="I178" s="3">
        <v>0.189</v>
      </c>
      <c r="J178" s="3">
        <v>0.4</v>
      </c>
      <c r="K178" s="3">
        <v>0.41299999999999998</v>
      </c>
      <c r="L178" s="3">
        <v>0.10299999999999999</v>
      </c>
      <c r="M178" s="3">
        <v>0.127</v>
      </c>
      <c r="N178" s="3">
        <v>0.37</v>
      </c>
      <c r="O178" s="3">
        <v>0.45800000000000002</v>
      </c>
      <c r="P178" s="3">
        <v>0.34300000000000003</v>
      </c>
      <c r="Q178" s="3">
        <v>0.26700000000000002</v>
      </c>
      <c r="R178" s="3">
        <v>0.25800000000000001</v>
      </c>
      <c r="S178" s="3">
        <v>0.14299999999999999</v>
      </c>
      <c r="T178" s="3">
        <v>0.26300000000000001</v>
      </c>
      <c r="U178" s="3">
        <v>0.313</v>
      </c>
      <c r="V178" s="3">
        <v>0.23</v>
      </c>
      <c r="W178" s="3">
        <v>5.6000000000000001E-2</v>
      </c>
    </row>
    <row r="180" spans="2:23" ht="62" x14ac:dyDescent="0.35">
      <c r="C180" t="s">
        <v>12</v>
      </c>
      <c r="D180" t="s">
        <v>13</v>
      </c>
      <c r="E180" t="s">
        <v>14</v>
      </c>
      <c r="F180" t="s">
        <v>18</v>
      </c>
      <c r="G180" t="s">
        <v>17</v>
      </c>
      <c r="H180" t="s">
        <v>16</v>
      </c>
      <c r="I180" t="s">
        <v>15</v>
      </c>
      <c r="J180" t="s">
        <v>19</v>
      </c>
      <c r="K180" s="1" t="s">
        <v>20</v>
      </c>
      <c r="L180" s="1" t="s">
        <v>21</v>
      </c>
      <c r="M180" s="1" t="s">
        <v>22</v>
      </c>
      <c r="N180" s="1" t="s">
        <v>23</v>
      </c>
      <c r="O180" s="1" t="s">
        <v>24</v>
      </c>
    </row>
    <row r="181" spans="2:23" x14ac:dyDescent="0.35">
      <c r="B181" t="s">
        <v>6</v>
      </c>
      <c r="C181" s="3">
        <v>0.24299999999999999</v>
      </c>
      <c r="D181" s="3">
        <v>0.16200000000000001</v>
      </c>
      <c r="E181" s="3">
        <v>3.7999999999999999E-2</v>
      </c>
      <c r="F181" s="3">
        <v>2.7E-2</v>
      </c>
      <c r="G181" s="3">
        <v>0</v>
      </c>
      <c r="H181" s="3">
        <v>1.0999999999999999E-2</v>
      </c>
      <c r="I181" s="3">
        <v>6.9000000000000006E-2</v>
      </c>
      <c r="J181" s="3">
        <v>3.7999999999999999E-2</v>
      </c>
      <c r="K181" s="3">
        <v>0.05</v>
      </c>
      <c r="L181" s="3">
        <v>5.0000000000000001E-3</v>
      </c>
      <c r="M181" s="3">
        <v>3.7999999999999999E-2</v>
      </c>
      <c r="N181" s="3">
        <v>7.0999999999999994E-2</v>
      </c>
      <c r="O181" s="3">
        <v>2.1999999999999999E-2</v>
      </c>
    </row>
    <row r="182" spans="2:23" x14ac:dyDescent="0.35">
      <c r="B182" s="3" t="s">
        <v>82</v>
      </c>
      <c r="C182" s="3">
        <v>0.23699999999999999</v>
      </c>
      <c r="D182" s="3">
        <v>0.14000000000000001</v>
      </c>
      <c r="E182" s="3">
        <v>4.9000000000000002E-2</v>
      </c>
      <c r="F182" s="3">
        <v>6.5000000000000002E-2</v>
      </c>
      <c r="G182" s="3">
        <v>2.7E-2</v>
      </c>
      <c r="H182" s="3">
        <v>4.2999999999999997E-2</v>
      </c>
      <c r="I182" s="3">
        <v>0.109</v>
      </c>
      <c r="J182" s="3">
        <v>7.5999999999999998E-2</v>
      </c>
      <c r="K182" s="3">
        <v>0.1</v>
      </c>
      <c r="L182" s="3">
        <v>0.06</v>
      </c>
      <c r="M182" s="3">
        <v>5.3999999999999999E-2</v>
      </c>
      <c r="N182" s="3">
        <v>0.109</v>
      </c>
      <c r="O182" s="3">
        <v>5.3999999999999999E-2</v>
      </c>
    </row>
    <row r="183" spans="2:23" x14ac:dyDescent="0.35">
      <c r="B183" t="s">
        <v>7</v>
      </c>
      <c r="C183" s="3">
        <v>0.52100000000000002</v>
      </c>
      <c r="D183" s="3">
        <v>0.69799999999999995</v>
      </c>
      <c r="E183" s="3">
        <v>0.91300000000000003</v>
      </c>
      <c r="F183" s="3">
        <v>0.90800000000000003</v>
      </c>
      <c r="G183" s="3">
        <v>0.97299999999999998</v>
      </c>
      <c r="H183" s="3">
        <v>0.94599999999999995</v>
      </c>
      <c r="I183" s="3">
        <v>0.82299999999999995</v>
      </c>
      <c r="J183" s="3">
        <v>0.88600000000000001</v>
      </c>
      <c r="K183" s="3">
        <v>0.85</v>
      </c>
      <c r="L183" s="3">
        <v>0.93400000000000005</v>
      </c>
      <c r="M183" s="3">
        <v>0.90800000000000003</v>
      </c>
      <c r="N183" s="3">
        <v>0.82</v>
      </c>
      <c r="O183" s="3">
        <v>0.92500000000000004</v>
      </c>
    </row>
    <row r="184" spans="2:23" x14ac:dyDescent="0.35">
      <c r="B184" t="s">
        <v>2</v>
      </c>
      <c r="C184" s="3">
        <v>2.5000000000000001E-2</v>
      </c>
      <c r="D184" s="3">
        <v>0.153</v>
      </c>
      <c r="E184" s="3">
        <v>0.42699999999999999</v>
      </c>
      <c r="F184" s="3">
        <v>0.54400000000000004</v>
      </c>
      <c r="G184" s="3">
        <v>0.23100000000000001</v>
      </c>
      <c r="H184" s="3">
        <v>0.11899999999999999</v>
      </c>
      <c r="I184" s="3">
        <v>0.186</v>
      </c>
      <c r="J184" s="3">
        <v>0.04</v>
      </c>
      <c r="K184" s="3">
        <v>9.5000000000000001E-2</v>
      </c>
      <c r="L184" s="3">
        <v>0.123</v>
      </c>
      <c r="M184" s="3">
        <v>0.30399999999999999</v>
      </c>
      <c r="N184" s="3">
        <v>0.222</v>
      </c>
      <c r="O184" s="3">
        <v>0.19700000000000001</v>
      </c>
    </row>
    <row r="185" spans="2:23" x14ac:dyDescent="0.35">
      <c r="B185" s="3" t="s">
        <v>82</v>
      </c>
      <c r="C185" s="3">
        <v>0.23599999999999999</v>
      </c>
      <c r="D185" s="3">
        <v>0.35299999999999998</v>
      </c>
      <c r="E185" s="3">
        <v>0.22</v>
      </c>
      <c r="F185" s="3">
        <v>0.221</v>
      </c>
      <c r="G185" s="3">
        <v>0.157</v>
      </c>
      <c r="H185" s="3">
        <v>0.113</v>
      </c>
      <c r="I185" s="3">
        <v>0.38400000000000001</v>
      </c>
      <c r="J185" s="3">
        <v>6.8000000000000005E-2</v>
      </c>
      <c r="K185" s="3">
        <v>0.223</v>
      </c>
      <c r="L185" s="3">
        <v>0.104</v>
      </c>
      <c r="M185" s="3">
        <v>0.28299999999999997</v>
      </c>
      <c r="N185" s="3">
        <v>0.32100000000000001</v>
      </c>
      <c r="O185" s="3">
        <v>0.16600000000000001</v>
      </c>
    </row>
    <row r="186" spans="2:23" x14ac:dyDescent="0.35">
      <c r="B186" t="s">
        <v>3</v>
      </c>
      <c r="C186" s="3">
        <v>0.73899999999999999</v>
      </c>
      <c r="D186" s="3">
        <v>0.49399999999999999</v>
      </c>
      <c r="E186" s="3">
        <v>0.35399999999999998</v>
      </c>
      <c r="F186" s="3">
        <v>0.23499999999999999</v>
      </c>
      <c r="G186" s="3">
        <v>0.61199999999999999</v>
      </c>
      <c r="H186" s="3">
        <v>0.76800000000000002</v>
      </c>
      <c r="I186" s="3">
        <v>0.43</v>
      </c>
      <c r="J186" s="3">
        <v>0.89300000000000002</v>
      </c>
      <c r="K186" s="3">
        <v>0.68300000000000005</v>
      </c>
      <c r="L186" s="3">
        <v>0.77300000000000002</v>
      </c>
      <c r="M186" s="3">
        <v>0.41299999999999998</v>
      </c>
      <c r="N186" s="3">
        <v>0.45700000000000002</v>
      </c>
      <c r="O186" s="3">
        <v>0.63700000000000001</v>
      </c>
    </row>
    <row r="265" spans="3:4" x14ac:dyDescent="0.35">
      <c r="C265" t="s">
        <v>86</v>
      </c>
    </row>
    <row r="266" spans="3:4" x14ac:dyDescent="0.35">
      <c r="C266" t="s">
        <v>83</v>
      </c>
      <c r="D266" s="3">
        <v>0.87</v>
      </c>
    </row>
    <row r="267" spans="3:4" x14ac:dyDescent="0.35">
      <c r="C267" t="s">
        <v>84</v>
      </c>
      <c r="D267" s="3">
        <v>4.2999999999999997E-2</v>
      </c>
    </row>
    <row r="268" spans="3:4" x14ac:dyDescent="0.35">
      <c r="C268" t="s">
        <v>85</v>
      </c>
      <c r="D268" s="3">
        <v>8.6999999999999994E-2</v>
      </c>
    </row>
    <row r="269" spans="3:4" x14ac:dyDescent="0.35">
      <c r="D269" s="3"/>
    </row>
    <row r="270" spans="3:4" x14ac:dyDescent="0.35">
      <c r="D270" s="3"/>
    </row>
    <row r="273" spans="2:16" ht="16" thickBot="1" x14ac:dyDescent="0.4"/>
    <row r="274" spans="2:16" ht="47" thickBot="1" x14ac:dyDescent="0.4">
      <c r="N274" s="5" t="s">
        <v>90</v>
      </c>
      <c r="O274" s="9">
        <v>0.47899999999999998</v>
      </c>
      <c r="P274" s="6"/>
    </row>
    <row r="275" spans="2:16" ht="31.5" thickBot="1" x14ac:dyDescent="0.4">
      <c r="N275" s="7" t="s">
        <v>91</v>
      </c>
      <c r="O275" s="10">
        <v>0.38</v>
      </c>
      <c r="P275" s="8"/>
    </row>
    <row r="276" spans="2:16" ht="31.5" thickBot="1" x14ac:dyDescent="0.4">
      <c r="N276" s="7" t="s">
        <v>92</v>
      </c>
      <c r="O276" s="10">
        <v>8.5000000000000006E-2</v>
      </c>
      <c r="P276" s="8"/>
    </row>
    <row r="277" spans="2:16" ht="31.5" thickBot="1" x14ac:dyDescent="0.4">
      <c r="N277" s="7" t="s">
        <v>93</v>
      </c>
      <c r="O277" s="10">
        <v>2.8000000000000001E-2</v>
      </c>
      <c r="P277" s="8"/>
    </row>
    <row r="278" spans="2:16" ht="31.5" thickBot="1" x14ac:dyDescent="0.4">
      <c r="N278" s="7" t="s">
        <v>94</v>
      </c>
      <c r="O278" s="10">
        <v>2.8000000000000001E-2</v>
      </c>
      <c r="P278" s="8"/>
    </row>
    <row r="285" spans="2:16" x14ac:dyDescent="0.35">
      <c r="C285" s="3"/>
    </row>
    <row r="286" spans="2:16" x14ac:dyDescent="0.35">
      <c r="B286" t="s">
        <v>99</v>
      </c>
      <c r="N286" t="s">
        <v>95</v>
      </c>
    </row>
    <row r="287" spans="2:16" x14ac:dyDescent="0.35">
      <c r="B287" t="s">
        <v>83</v>
      </c>
      <c r="C287" s="3">
        <v>0.9890000000000001</v>
      </c>
      <c r="N287" t="s">
        <v>83</v>
      </c>
      <c r="O287" s="3">
        <v>0.28499999999999998</v>
      </c>
    </row>
    <row r="288" spans="2:16" x14ac:dyDescent="0.35">
      <c r="B288" t="s">
        <v>84</v>
      </c>
      <c r="C288" s="3">
        <v>1.1000000000000001E-2</v>
      </c>
      <c r="N288" t="s">
        <v>84</v>
      </c>
      <c r="O288" s="3">
        <v>0.71499999999999997</v>
      </c>
    </row>
    <row r="294" spans="2:6" x14ac:dyDescent="0.35">
      <c r="B294" t="s">
        <v>100</v>
      </c>
      <c r="E294" t="s">
        <v>87</v>
      </c>
    </row>
    <row r="295" spans="2:6" x14ac:dyDescent="0.35">
      <c r="B295" t="s">
        <v>96</v>
      </c>
      <c r="C295" s="3">
        <v>0.74199999999999999</v>
      </c>
      <c r="E295" t="s">
        <v>88</v>
      </c>
      <c r="F295" s="3">
        <v>0.38200000000000001</v>
      </c>
    </row>
    <row r="296" spans="2:6" x14ac:dyDescent="0.35">
      <c r="B296" t="s">
        <v>97</v>
      </c>
      <c r="C296" s="3">
        <v>0.21</v>
      </c>
      <c r="E296" t="s">
        <v>89</v>
      </c>
      <c r="F296" s="3">
        <v>0.61799999999999999</v>
      </c>
    </row>
    <row r="297" spans="2:6" ht="31" x14ac:dyDescent="0.35">
      <c r="B297" s="1" t="s">
        <v>98</v>
      </c>
      <c r="C297" s="3">
        <v>4.8000000000000001E-2</v>
      </c>
    </row>
    <row r="310" spans="3:28" ht="16" thickBot="1" x14ac:dyDescent="0.4">
      <c r="AA310" t="s">
        <v>193</v>
      </c>
      <c r="AB310" t="s">
        <v>191</v>
      </c>
    </row>
    <row r="311" spans="3:28" ht="31.5" thickBot="1" x14ac:dyDescent="0.4">
      <c r="AA311" s="5" t="s">
        <v>106</v>
      </c>
      <c r="AB311" s="24">
        <v>0.23699999999999999</v>
      </c>
    </row>
    <row r="312" spans="3:28" ht="31.5" thickBot="1" x14ac:dyDescent="0.4">
      <c r="L312" t="s">
        <v>192</v>
      </c>
      <c r="M312" t="s">
        <v>191</v>
      </c>
      <c r="AA312" s="7" t="s">
        <v>107</v>
      </c>
      <c r="AB312" s="24">
        <v>0.32800000000000001</v>
      </c>
    </row>
    <row r="313" spans="3:28" ht="31.5" thickBot="1" x14ac:dyDescent="0.4">
      <c r="C313" s="5" t="s">
        <v>101</v>
      </c>
      <c r="D313" s="10">
        <v>0.14499999999999999</v>
      </c>
      <c r="E313" s="6"/>
      <c r="J313" s="6"/>
      <c r="L313" s="5" t="s">
        <v>101</v>
      </c>
      <c r="M313" s="25">
        <v>0.14499999999999999</v>
      </c>
      <c r="N313" s="26"/>
      <c r="AA313" s="7" t="s">
        <v>108</v>
      </c>
      <c r="AB313" s="24">
        <v>0.28000000000000003</v>
      </c>
    </row>
    <row r="314" spans="3:28" ht="31.5" thickBot="1" x14ac:dyDescent="0.4">
      <c r="C314" s="7" t="s">
        <v>102</v>
      </c>
      <c r="D314" s="10">
        <v>0.16700000000000001</v>
      </c>
      <c r="E314" s="8"/>
      <c r="J314" s="8"/>
      <c r="L314" s="7" t="s">
        <v>102</v>
      </c>
      <c r="M314" s="25">
        <v>0.16700000000000001</v>
      </c>
      <c r="N314" s="26"/>
      <c r="AA314" s="7" t="s">
        <v>109</v>
      </c>
      <c r="AB314" s="24">
        <v>0.14499999999999999</v>
      </c>
    </row>
    <row r="315" spans="3:28" ht="31.5" thickBot="1" x14ac:dyDescent="0.4">
      <c r="C315" s="7" t="s">
        <v>103</v>
      </c>
      <c r="D315" s="10">
        <v>0.247</v>
      </c>
      <c r="E315" s="8"/>
      <c r="J315" s="8"/>
      <c r="L315" s="7" t="s">
        <v>103</v>
      </c>
      <c r="M315" s="25">
        <v>0.247</v>
      </c>
      <c r="N315" s="26"/>
      <c r="AA315" s="7" t="s">
        <v>110</v>
      </c>
      <c r="AB315" s="24">
        <v>1.0999999999999999E-2</v>
      </c>
    </row>
    <row r="316" spans="3:28" ht="31.5" thickBot="1" x14ac:dyDescent="0.4">
      <c r="C316" s="7" t="s">
        <v>104</v>
      </c>
      <c r="D316" s="10">
        <v>0.183</v>
      </c>
      <c r="E316" s="8"/>
      <c r="J316" s="8"/>
      <c r="L316" s="7" t="s">
        <v>104</v>
      </c>
      <c r="M316" s="25">
        <v>0.183</v>
      </c>
      <c r="N316" s="26"/>
    </row>
    <row r="317" spans="3:28" ht="31.5" thickBot="1" x14ac:dyDescent="0.4">
      <c r="C317" s="7" t="s">
        <v>105</v>
      </c>
      <c r="D317" s="10">
        <v>0.25800000000000001</v>
      </c>
      <c r="E317" s="8"/>
      <c r="J317" s="8"/>
      <c r="L317" s="7" t="s">
        <v>105</v>
      </c>
      <c r="M317" s="25">
        <v>0.25800000000000001</v>
      </c>
      <c r="N317" s="26"/>
    </row>
    <row r="318" spans="3:28" ht="16" thickBot="1" x14ac:dyDescent="0.4">
      <c r="C318" s="11"/>
      <c r="D318" s="12"/>
      <c r="E318" s="12"/>
      <c r="F318" s="12"/>
    </row>
    <row r="320" spans="3:28" ht="16" thickBot="1" x14ac:dyDescent="0.4"/>
    <row r="321" spans="4:20" ht="31.5" thickBot="1" x14ac:dyDescent="0.4">
      <c r="D321" s="5" t="s">
        <v>111</v>
      </c>
      <c r="E321" s="9">
        <v>0.36599999999999999</v>
      </c>
      <c r="F321" s="6"/>
    </row>
    <row r="322" spans="4:20" ht="31.5" thickBot="1" x14ac:dyDescent="0.4">
      <c r="D322" s="7" t="s">
        <v>112</v>
      </c>
      <c r="E322" s="10">
        <v>0.441</v>
      </c>
      <c r="F322" s="8"/>
    </row>
    <row r="323" spans="4:20" ht="31.5" thickBot="1" x14ac:dyDescent="0.4">
      <c r="D323" s="7" t="s">
        <v>113</v>
      </c>
      <c r="E323" s="10">
        <v>0.19400000000000001</v>
      </c>
      <c r="F323" s="8"/>
    </row>
    <row r="324" spans="4:20" x14ac:dyDescent="0.35">
      <c r="P324" s="17" t="s">
        <v>122</v>
      </c>
      <c r="Q324" s="16"/>
      <c r="R324" s="16"/>
      <c r="S324" s="16"/>
    </row>
    <row r="325" spans="4:20" ht="16" thickBot="1" x14ac:dyDescent="0.4">
      <c r="P325" s="17" t="s">
        <v>124</v>
      </c>
      <c r="Q325" s="16" t="s">
        <v>123</v>
      </c>
      <c r="R325" s="16"/>
      <c r="S325" s="16"/>
    </row>
    <row r="326" spans="4:20" ht="47" thickBot="1" x14ac:dyDescent="0.4">
      <c r="O326" s="5" t="s">
        <v>111</v>
      </c>
      <c r="P326" s="9">
        <v>0.36599999999999999</v>
      </c>
      <c r="Q326" s="9">
        <v>0.3513</v>
      </c>
      <c r="R326" s="16"/>
      <c r="S326" s="16"/>
    </row>
    <row r="327" spans="4:20" ht="47" thickBot="1" x14ac:dyDescent="0.4">
      <c r="O327" s="7" t="s">
        <v>112</v>
      </c>
      <c r="P327" s="10">
        <v>0.441</v>
      </c>
      <c r="Q327" s="9">
        <v>0.39810000000000001</v>
      </c>
      <c r="R327" s="16"/>
      <c r="S327" s="16"/>
    </row>
    <row r="328" spans="4:20" ht="62.5" thickBot="1" x14ac:dyDescent="0.4">
      <c r="D328" s="13" t="s">
        <v>114</v>
      </c>
      <c r="E328" s="27">
        <v>8.1000000000000003E-2</v>
      </c>
      <c r="F328" s="6"/>
      <c r="O328" s="7" t="s">
        <v>113</v>
      </c>
      <c r="P328" s="10">
        <v>0.19400000000000001</v>
      </c>
      <c r="Q328" s="9">
        <v>0.25059999999999999</v>
      </c>
      <c r="R328" s="16"/>
      <c r="S328" s="16"/>
    </row>
    <row r="329" spans="4:20" ht="16" thickBot="1" x14ac:dyDescent="0.4">
      <c r="D329" s="14" t="s">
        <v>115</v>
      </c>
      <c r="E329" s="24">
        <v>4.2999999999999997E-2</v>
      </c>
      <c r="F329" s="8"/>
      <c r="P329" s="17" t="s">
        <v>121</v>
      </c>
      <c r="Q329" s="16"/>
    </row>
    <row r="330" spans="4:20" ht="16" thickBot="1" x14ac:dyDescent="0.4">
      <c r="D330" s="14" t="s">
        <v>170</v>
      </c>
      <c r="E330" s="24">
        <v>0.42499999999999999</v>
      </c>
      <c r="F330" s="8"/>
      <c r="P330" s="15" t="s">
        <v>118</v>
      </c>
      <c r="Q330" s="16"/>
    </row>
    <row r="331" spans="4:20" ht="16" thickBot="1" x14ac:dyDescent="0.4">
      <c r="D331" s="14" t="s">
        <v>171</v>
      </c>
      <c r="E331" s="24">
        <v>0.27400000000000002</v>
      </c>
      <c r="F331" s="8"/>
      <c r="P331" s="15" t="s">
        <v>119</v>
      </c>
      <c r="Q331" s="16"/>
    </row>
    <row r="332" spans="4:20" ht="16" thickBot="1" x14ac:dyDescent="0.4">
      <c r="D332" s="14" t="s">
        <v>172</v>
      </c>
      <c r="E332" s="24">
        <v>0.14000000000000001</v>
      </c>
      <c r="F332" s="8"/>
      <c r="P332" s="15" t="s">
        <v>120</v>
      </c>
      <c r="Q332" s="16">
        <f>39.81+25.06+35.13</f>
        <v>100</v>
      </c>
    </row>
    <row r="333" spans="4:20" ht="16" thickBot="1" x14ac:dyDescent="0.4">
      <c r="D333" s="14" t="s">
        <v>116</v>
      </c>
      <c r="E333" s="24">
        <v>5.0000000000000001E-3</v>
      </c>
      <c r="F333" s="8"/>
    </row>
    <row r="334" spans="4:20" ht="16" thickBot="1" x14ac:dyDescent="0.4">
      <c r="D334" s="14" t="s">
        <v>117</v>
      </c>
      <c r="E334" s="24">
        <v>3.2000000000000001E-2</v>
      </c>
      <c r="F334" s="8"/>
    </row>
    <row r="335" spans="4:20" x14ac:dyDescent="0.35">
      <c r="Q335" t="s">
        <v>188</v>
      </c>
      <c r="R335" t="s">
        <v>189</v>
      </c>
      <c r="S335" t="s">
        <v>190</v>
      </c>
      <c r="T335" t="s">
        <v>9</v>
      </c>
    </row>
    <row r="336" spans="4:20" x14ac:dyDescent="0.35">
      <c r="Q336">
        <v>427</v>
      </c>
    </row>
    <row r="337" spans="16:18" x14ac:dyDescent="0.35">
      <c r="P337" t="s">
        <v>168</v>
      </c>
      <c r="Q337">
        <v>170</v>
      </c>
      <c r="R337" s="23">
        <f>Q337/Q$336</f>
        <v>0.39812646370023419</v>
      </c>
    </row>
    <row r="338" spans="16:18" x14ac:dyDescent="0.35">
      <c r="P338" t="s">
        <v>169</v>
      </c>
      <c r="Q338">
        <v>107</v>
      </c>
      <c r="R338" s="23">
        <f>Q338/Q$336</f>
        <v>0.25058548009367682</v>
      </c>
    </row>
    <row r="339" spans="16:18" x14ac:dyDescent="0.35">
      <c r="P339" t="s">
        <v>187</v>
      </c>
      <c r="Q339">
        <v>150</v>
      </c>
      <c r="R339" s="23">
        <f>Q339/Q$336</f>
        <v>0.35128805620608899</v>
      </c>
    </row>
    <row r="340" spans="16:18" x14ac:dyDescent="0.35">
      <c r="R340" s="23">
        <f>SUM(R337:R339)</f>
        <v>1</v>
      </c>
    </row>
  </sheetData>
  <autoFilter ref="D10:AM14"/>
  <dataConsolidate function="average">
    <dataRefs count="1">
      <dataRef ref="F12:AM12" sheet="Sheet1"/>
    </dataRefs>
  </dataConsolidate>
  <conditionalFormatting sqref="F12:AM13">
    <cfRule type="top10" dxfId="7" priority="8" percent="1" rank="10"/>
  </conditionalFormatting>
  <conditionalFormatting sqref="F13:AM13">
    <cfRule type="top10" dxfId="6" priority="7" percent="1" rank="10"/>
  </conditionalFormatting>
  <conditionalFormatting sqref="C183:O183">
    <cfRule type="top10" dxfId="5" priority="6" percent="1" rank="10"/>
  </conditionalFormatting>
  <conditionalFormatting sqref="C186:O186">
    <cfRule type="top10" dxfId="4" priority="5" percent="1" rank="10"/>
  </conditionalFormatting>
  <conditionalFormatting sqref="C175:W175">
    <cfRule type="cellIs" dxfId="3" priority="1" operator="greaterThan">
      <formula>0.7865</formula>
    </cfRule>
    <cfRule type="cellIs" dxfId="2" priority="2" operator="greaterThan">
      <formula>85</formula>
    </cfRule>
    <cfRule type="cellIs" dxfId="1" priority="3" operator="greaterThan">
      <formula>90</formula>
    </cfRule>
    <cfRule type="top10" dxfId="0" priority="4" percent="1" rank="10"/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FA82A"/>
  </sheetPr>
  <dimension ref="A1:AJ56"/>
  <sheetViews>
    <sheetView showGridLines="0" tabSelected="1" zoomScale="80" zoomScaleNormal="80" workbookViewId="0">
      <selection activeCell="A29" sqref="A29:A32"/>
    </sheetView>
  </sheetViews>
  <sheetFormatPr defaultColWidth="9" defaultRowHeight="17.5" x14ac:dyDescent="0.35"/>
  <cols>
    <col min="1" max="1" width="16.58203125" style="49" customWidth="1"/>
    <col min="2" max="2" width="119.9140625" style="47" customWidth="1"/>
    <col min="3" max="3" width="12.58203125" style="47" customWidth="1"/>
    <col min="4" max="8" width="16.58203125" style="47" customWidth="1"/>
    <col min="9" max="9" width="12.58203125" style="47" customWidth="1"/>
    <col min="10" max="10" width="10.4140625" style="47" customWidth="1"/>
    <col min="11" max="11" width="10.4140625" style="43" customWidth="1"/>
    <col min="12" max="12" width="10.4140625" style="47" customWidth="1"/>
    <col min="13" max="13" width="10.4140625" style="48" customWidth="1"/>
    <col min="14" max="14" width="13.08203125" style="47" customWidth="1"/>
    <col min="15" max="15" width="10.4140625" style="47" customWidth="1"/>
    <col min="16" max="16" width="6.08203125" style="47" customWidth="1"/>
    <col min="17" max="17" width="6.08203125" style="45" customWidth="1"/>
    <col min="18" max="18" width="5.5" style="45" customWidth="1"/>
    <col min="19" max="19" width="10.4140625" style="45" customWidth="1"/>
    <col min="20" max="20" width="18.5" style="45" customWidth="1"/>
    <col min="21" max="34" width="10.4140625" style="45" customWidth="1"/>
    <col min="35" max="36" width="11.9140625" style="45" bestFit="1" customWidth="1"/>
    <col min="37" max="37" width="11.08203125" style="45" customWidth="1"/>
    <col min="38" max="38" width="5.08203125" style="45" bestFit="1" customWidth="1"/>
    <col min="39" max="39" width="4.58203125" style="45" customWidth="1"/>
    <col min="40" max="40" width="9" style="45"/>
    <col min="41" max="45" width="6.08203125" style="45" customWidth="1"/>
    <col min="46" max="16384" width="9" style="45"/>
  </cols>
  <sheetData>
    <row r="1" spans="1:18" x14ac:dyDescent="0.35">
      <c r="A1" s="51"/>
    </row>
    <row r="2" spans="1:18" ht="37.5" customHeight="1" x14ac:dyDescent="0.35">
      <c r="A2" s="104" t="s">
        <v>214</v>
      </c>
      <c r="B2" s="104"/>
      <c r="C2" s="104"/>
      <c r="D2" s="104"/>
      <c r="E2" s="104"/>
      <c r="F2" s="104"/>
      <c r="G2" s="104"/>
      <c r="H2" s="104"/>
    </row>
    <row r="3" spans="1:18" ht="18" x14ac:dyDescent="0.4">
      <c r="A3" s="86"/>
      <c r="B3" s="87"/>
      <c r="C3" s="107"/>
      <c r="D3" s="107"/>
      <c r="E3" s="107"/>
      <c r="F3" s="107"/>
      <c r="G3" s="107"/>
      <c r="H3" s="107"/>
      <c r="I3" s="42"/>
      <c r="J3" s="46"/>
      <c r="K3" s="46"/>
      <c r="R3" s="49"/>
    </row>
    <row r="4" spans="1:18" s="85" customFormat="1" ht="33.75" customHeight="1" x14ac:dyDescent="0.35">
      <c r="A4" s="78" t="s">
        <v>220</v>
      </c>
      <c r="B4" s="81" t="s">
        <v>212</v>
      </c>
      <c r="C4" s="78" t="s">
        <v>46</v>
      </c>
      <c r="D4" s="78" t="s">
        <v>218</v>
      </c>
      <c r="E4" s="78" t="s">
        <v>82</v>
      </c>
      <c r="F4" s="78" t="s">
        <v>160</v>
      </c>
      <c r="G4" s="78" t="s">
        <v>48</v>
      </c>
      <c r="H4" s="82" t="s">
        <v>219</v>
      </c>
      <c r="I4" s="83"/>
      <c r="J4" s="75"/>
      <c r="K4" s="75"/>
      <c r="L4" s="84"/>
      <c r="M4" s="75"/>
      <c r="N4" s="84"/>
      <c r="O4" s="84"/>
      <c r="P4" s="84"/>
      <c r="R4" s="76"/>
    </row>
    <row r="5" spans="1:18" ht="17.5" customHeight="1" x14ac:dyDescent="0.35">
      <c r="A5" s="97" t="s">
        <v>195</v>
      </c>
      <c r="B5" s="50" t="s">
        <v>199</v>
      </c>
      <c r="C5" s="44">
        <v>1</v>
      </c>
      <c r="D5" s="44">
        <v>1</v>
      </c>
      <c r="E5" s="44">
        <v>1</v>
      </c>
      <c r="F5" s="44">
        <v>1</v>
      </c>
      <c r="G5" s="44">
        <v>1</v>
      </c>
      <c r="H5" s="36">
        <f t="shared" ref="H5:H20" si="0">SUM(C5:G5)</f>
        <v>5</v>
      </c>
      <c r="I5" s="46"/>
      <c r="J5" s="46"/>
      <c r="K5" s="47"/>
      <c r="L5" s="48"/>
      <c r="M5" s="47"/>
      <c r="P5" s="45"/>
      <c r="Q5" s="49"/>
    </row>
    <row r="6" spans="1:18" s="47" customFormat="1" ht="17.5" customHeight="1" x14ac:dyDescent="0.35">
      <c r="A6" s="98"/>
      <c r="B6" s="50" t="s">
        <v>200</v>
      </c>
      <c r="C6" s="44">
        <v>1</v>
      </c>
      <c r="D6" s="44">
        <v>1</v>
      </c>
      <c r="E6" s="44">
        <v>1</v>
      </c>
      <c r="F6" s="44">
        <v>1</v>
      </c>
      <c r="G6" s="44">
        <v>1</v>
      </c>
      <c r="H6" s="36">
        <f t="shared" si="0"/>
        <v>5</v>
      </c>
      <c r="J6" s="43"/>
      <c r="L6" s="48"/>
      <c r="Q6" s="49"/>
    </row>
    <row r="7" spans="1:18" ht="17.5" customHeight="1" x14ac:dyDescent="0.35">
      <c r="A7" s="99"/>
      <c r="B7" s="50" t="s">
        <v>201</v>
      </c>
      <c r="C7" s="44">
        <v>1</v>
      </c>
      <c r="D7" s="44">
        <v>1</v>
      </c>
      <c r="E7" s="44">
        <v>1</v>
      </c>
      <c r="F7" s="44">
        <v>1</v>
      </c>
      <c r="G7" s="44">
        <v>1</v>
      </c>
      <c r="H7" s="36">
        <f t="shared" si="0"/>
        <v>5</v>
      </c>
      <c r="J7" s="43"/>
      <c r="K7" s="47"/>
      <c r="L7" s="48"/>
      <c r="M7" s="47"/>
      <c r="P7" s="45"/>
      <c r="Q7" s="49"/>
    </row>
    <row r="8" spans="1:18" ht="17.5" customHeight="1" x14ac:dyDescent="0.35">
      <c r="A8" s="100" t="s">
        <v>165</v>
      </c>
      <c r="B8" s="50" t="s">
        <v>202</v>
      </c>
      <c r="C8" s="44">
        <v>1</v>
      </c>
      <c r="D8" s="44">
        <v>1</v>
      </c>
      <c r="E8" s="44">
        <v>1</v>
      </c>
      <c r="F8" s="44">
        <v>1</v>
      </c>
      <c r="G8" s="44">
        <v>1</v>
      </c>
      <c r="H8" s="36">
        <f t="shared" si="0"/>
        <v>5</v>
      </c>
      <c r="J8" s="43"/>
      <c r="K8" s="47"/>
      <c r="L8" s="48"/>
      <c r="M8" s="47"/>
      <c r="P8" s="45"/>
      <c r="Q8" s="108"/>
    </row>
    <row r="9" spans="1:18" ht="17.5" customHeight="1" x14ac:dyDescent="0.35">
      <c r="A9" s="101"/>
      <c r="B9" s="50" t="s">
        <v>203</v>
      </c>
      <c r="C9" s="44">
        <v>1</v>
      </c>
      <c r="D9" s="44">
        <v>1</v>
      </c>
      <c r="E9" s="44">
        <v>1</v>
      </c>
      <c r="F9" s="44">
        <v>1</v>
      </c>
      <c r="G9" s="44">
        <v>1</v>
      </c>
      <c r="H9" s="36">
        <f t="shared" si="0"/>
        <v>5</v>
      </c>
      <c r="J9" s="43"/>
      <c r="K9" s="47"/>
      <c r="L9" s="48"/>
      <c r="M9" s="47"/>
      <c r="P9" s="45"/>
      <c r="Q9" s="108"/>
    </row>
    <row r="10" spans="1:18" ht="17.5" customHeight="1" x14ac:dyDescent="0.35">
      <c r="A10" s="101"/>
      <c r="B10" s="50" t="s">
        <v>204</v>
      </c>
      <c r="C10" s="44">
        <v>1</v>
      </c>
      <c r="D10" s="44">
        <v>1</v>
      </c>
      <c r="E10" s="44">
        <v>1</v>
      </c>
      <c r="F10" s="44">
        <v>1</v>
      </c>
      <c r="G10" s="44">
        <v>1</v>
      </c>
      <c r="H10" s="36">
        <f t="shared" si="0"/>
        <v>5</v>
      </c>
      <c r="J10" s="43"/>
      <c r="K10" s="47"/>
      <c r="L10" s="48"/>
      <c r="M10" s="47"/>
      <c r="P10" s="45"/>
      <c r="Q10" s="108"/>
    </row>
    <row r="11" spans="1:18" ht="17.5" customHeight="1" x14ac:dyDescent="0.35">
      <c r="A11" s="102"/>
      <c r="B11" s="50" t="s">
        <v>205</v>
      </c>
      <c r="C11" s="44">
        <v>1</v>
      </c>
      <c r="D11" s="44">
        <v>1</v>
      </c>
      <c r="E11" s="44">
        <v>1</v>
      </c>
      <c r="F11" s="44">
        <v>1</v>
      </c>
      <c r="G11" s="44">
        <v>1</v>
      </c>
      <c r="H11" s="36">
        <f t="shared" si="0"/>
        <v>5</v>
      </c>
      <c r="J11" s="43"/>
      <c r="K11" s="47"/>
      <c r="L11" s="48"/>
      <c r="M11" s="47"/>
      <c r="P11" s="45"/>
      <c r="Q11" s="108"/>
    </row>
    <row r="12" spans="1:18" ht="17.5" customHeight="1" x14ac:dyDescent="0.35">
      <c r="A12" s="89" t="s">
        <v>166</v>
      </c>
      <c r="B12" s="50" t="s">
        <v>206</v>
      </c>
      <c r="C12" s="44">
        <v>1</v>
      </c>
      <c r="D12" s="44">
        <v>1</v>
      </c>
      <c r="E12" s="44">
        <v>1</v>
      </c>
      <c r="F12" s="44">
        <v>1</v>
      </c>
      <c r="G12" s="44">
        <v>1</v>
      </c>
      <c r="H12" s="36">
        <f t="shared" si="0"/>
        <v>5</v>
      </c>
      <c r="J12" s="43"/>
      <c r="K12" s="47"/>
      <c r="L12" s="48"/>
      <c r="M12" s="47"/>
      <c r="P12" s="45"/>
      <c r="Q12" s="109"/>
    </row>
    <row r="13" spans="1:18" ht="17.5" customHeight="1" x14ac:dyDescent="0.35">
      <c r="A13" s="90"/>
      <c r="B13" s="50" t="s">
        <v>207</v>
      </c>
      <c r="C13" s="44">
        <v>1</v>
      </c>
      <c r="D13" s="44">
        <v>1</v>
      </c>
      <c r="E13" s="44">
        <v>1</v>
      </c>
      <c r="F13" s="44">
        <v>1</v>
      </c>
      <c r="G13" s="44">
        <v>1</v>
      </c>
      <c r="H13" s="36">
        <f t="shared" si="0"/>
        <v>5</v>
      </c>
      <c r="J13" s="43"/>
      <c r="K13" s="47"/>
      <c r="L13" s="48"/>
      <c r="M13" s="47"/>
      <c r="P13" s="45"/>
      <c r="Q13" s="109"/>
    </row>
    <row r="14" spans="1:18" ht="17.5" customHeight="1" x14ac:dyDescent="0.35">
      <c r="A14" s="91" t="s">
        <v>164</v>
      </c>
      <c r="B14" s="50" t="s">
        <v>216</v>
      </c>
      <c r="C14" s="44">
        <v>1</v>
      </c>
      <c r="D14" s="44">
        <v>1</v>
      </c>
      <c r="E14" s="44">
        <v>1</v>
      </c>
      <c r="F14" s="44">
        <v>1</v>
      </c>
      <c r="G14" s="44">
        <v>1</v>
      </c>
      <c r="H14" s="36">
        <f t="shared" si="0"/>
        <v>5</v>
      </c>
      <c r="J14" s="43"/>
      <c r="K14" s="47"/>
      <c r="L14" s="48"/>
      <c r="M14" s="47"/>
      <c r="P14" s="45"/>
      <c r="Q14" s="109"/>
    </row>
    <row r="15" spans="1:18" ht="17.5" customHeight="1" x14ac:dyDescent="0.35">
      <c r="A15" s="92"/>
      <c r="B15" s="50" t="s">
        <v>217</v>
      </c>
      <c r="C15" s="44">
        <v>1</v>
      </c>
      <c r="D15" s="44">
        <v>1</v>
      </c>
      <c r="E15" s="44">
        <v>1</v>
      </c>
      <c r="F15" s="44">
        <v>1</v>
      </c>
      <c r="G15" s="44">
        <v>1</v>
      </c>
      <c r="H15" s="36">
        <f t="shared" si="0"/>
        <v>5</v>
      </c>
      <c r="J15" s="43"/>
      <c r="K15" s="47"/>
      <c r="L15" s="48"/>
      <c r="M15" s="47"/>
      <c r="P15" s="45"/>
      <c r="Q15" s="109"/>
    </row>
    <row r="16" spans="1:18" ht="17.5" customHeight="1" x14ac:dyDescent="0.35">
      <c r="A16" s="93"/>
      <c r="B16" s="50" t="s">
        <v>208</v>
      </c>
      <c r="C16" s="44">
        <v>1</v>
      </c>
      <c r="D16" s="44">
        <v>1</v>
      </c>
      <c r="E16" s="44">
        <v>1</v>
      </c>
      <c r="F16" s="44">
        <v>1</v>
      </c>
      <c r="G16" s="44">
        <v>1</v>
      </c>
      <c r="H16" s="36">
        <f t="shared" si="0"/>
        <v>5</v>
      </c>
      <c r="J16" s="43"/>
      <c r="K16" s="47"/>
      <c r="L16" s="48"/>
      <c r="M16" s="47"/>
      <c r="P16" s="45"/>
      <c r="Q16" s="109"/>
    </row>
    <row r="17" spans="1:36" ht="17.5" customHeight="1" x14ac:dyDescent="0.35">
      <c r="A17" s="94" t="s">
        <v>167</v>
      </c>
      <c r="B17" s="50" t="s">
        <v>194</v>
      </c>
      <c r="C17" s="44">
        <v>1</v>
      </c>
      <c r="D17" s="44">
        <v>1</v>
      </c>
      <c r="E17" s="44">
        <v>1</v>
      </c>
      <c r="F17" s="44">
        <v>1</v>
      </c>
      <c r="G17" s="44">
        <v>1</v>
      </c>
      <c r="H17" s="36">
        <f t="shared" si="0"/>
        <v>5</v>
      </c>
      <c r="J17" s="43"/>
      <c r="K17" s="47"/>
      <c r="L17" s="48"/>
      <c r="M17" s="47"/>
      <c r="P17" s="45"/>
      <c r="Q17" s="109"/>
    </row>
    <row r="18" spans="1:36" ht="17.5" customHeight="1" x14ac:dyDescent="0.35">
      <c r="A18" s="95"/>
      <c r="B18" s="50" t="s">
        <v>209</v>
      </c>
      <c r="C18" s="44">
        <v>1</v>
      </c>
      <c r="D18" s="44">
        <v>1</v>
      </c>
      <c r="E18" s="44">
        <v>1</v>
      </c>
      <c r="F18" s="44">
        <v>1</v>
      </c>
      <c r="G18" s="44">
        <v>1</v>
      </c>
      <c r="H18" s="36">
        <f t="shared" si="0"/>
        <v>5</v>
      </c>
      <c r="J18" s="43"/>
      <c r="K18" s="47"/>
      <c r="L18" s="48"/>
      <c r="M18" s="47"/>
      <c r="P18" s="45"/>
      <c r="Q18" s="109"/>
    </row>
    <row r="19" spans="1:36" ht="17.5" customHeight="1" x14ac:dyDescent="0.35">
      <c r="A19" s="95"/>
      <c r="B19" s="50" t="s">
        <v>210</v>
      </c>
      <c r="C19" s="44">
        <v>1</v>
      </c>
      <c r="D19" s="44">
        <v>1</v>
      </c>
      <c r="E19" s="44">
        <v>1</v>
      </c>
      <c r="F19" s="44">
        <v>1</v>
      </c>
      <c r="G19" s="44">
        <v>1</v>
      </c>
      <c r="H19" s="36">
        <f t="shared" si="0"/>
        <v>5</v>
      </c>
      <c r="J19" s="43"/>
      <c r="K19" s="47"/>
      <c r="L19" s="48"/>
      <c r="M19" s="47"/>
      <c r="P19" s="45"/>
      <c r="Q19" s="109"/>
    </row>
    <row r="20" spans="1:36" ht="17.5" customHeight="1" x14ac:dyDescent="0.35">
      <c r="A20" s="96"/>
      <c r="B20" s="50" t="s">
        <v>211</v>
      </c>
      <c r="C20" s="44">
        <v>1</v>
      </c>
      <c r="D20" s="44">
        <v>1</v>
      </c>
      <c r="E20" s="44">
        <v>1</v>
      </c>
      <c r="F20" s="44">
        <v>1</v>
      </c>
      <c r="G20" s="44">
        <v>1</v>
      </c>
      <c r="H20" s="36">
        <f t="shared" si="0"/>
        <v>5</v>
      </c>
      <c r="J20" s="43"/>
      <c r="K20" s="47"/>
      <c r="L20" s="48"/>
      <c r="M20" s="47"/>
      <c r="P20" s="45"/>
      <c r="Q20" s="109"/>
    </row>
    <row r="21" spans="1:36" ht="36" x14ac:dyDescent="0.35">
      <c r="B21"/>
      <c r="C21" s="43"/>
      <c r="D21" s="43"/>
      <c r="E21" s="43"/>
      <c r="F21" s="43"/>
      <c r="G21" s="55" t="s">
        <v>213</v>
      </c>
      <c r="H21" s="56">
        <f>AVERAGE(H5:H20)</f>
        <v>5</v>
      </c>
    </row>
    <row r="22" spans="1:36" ht="18" x14ac:dyDescent="0.35">
      <c r="A22"/>
      <c r="C22" s="43"/>
      <c r="D22" s="43"/>
      <c r="E22" s="43"/>
      <c r="F22" s="43"/>
      <c r="G22" s="69"/>
      <c r="H22" s="70"/>
      <c r="I22" s="71"/>
    </row>
    <row r="23" spans="1:36" ht="37.5" customHeight="1" x14ac:dyDescent="0.35">
      <c r="A23" s="103" t="s">
        <v>215</v>
      </c>
      <c r="B23" s="103"/>
      <c r="C23" s="103"/>
      <c r="D23" s="103"/>
      <c r="E23" s="103"/>
      <c r="F23" s="103"/>
      <c r="G23" s="103"/>
      <c r="H23" s="103"/>
    </row>
    <row r="24" spans="1:36" s="74" customFormat="1" ht="20" x14ac:dyDescent="0.35">
      <c r="A24" s="88"/>
      <c r="B24" s="88"/>
      <c r="C24" s="88"/>
      <c r="D24" s="88"/>
      <c r="E24" s="88"/>
      <c r="F24" s="88"/>
      <c r="G24" s="88"/>
      <c r="H24" s="88"/>
      <c r="I24" s="71"/>
      <c r="J24" s="71"/>
      <c r="K24" s="72"/>
      <c r="L24" s="71"/>
      <c r="M24" s="73"/>
      <c r="N24" s="71"/>
      <c r="O24" s="71"/>
      <c r="P24" s="71"/>
    </row>
    <row r="25" spans="1:36" s="80" customFormat="1" ht="31" x14ac:dyDescent="0.35">
      <c r="A25" s="78" t="s">
        <v>220</v>
      </c>
      <c r="B25" s="78" t="s">
        <v>212</v>
      </c>
      <c r="C25" s="78" t="s">
        <v>46</v>
      </c>
      <c r="D25" s="78" t="s">
        <v>218</v>
      </c>
      <c r="E25" s="78" t="s">
        <v>82</v>
      </c>
      <c r="F25" s="78" t="s">
        <v>160</v>
      </c>
      <c r="G25" s="78" t="s">
        <v>48</v>
      </c>
      <c r="H25" s="78" t="s">
        <v>196</v>
      </c>
      <c r="I25" s="77"/>
      <c r="J25" s="77"/>
      <c r="K25" s="79"/>
      <c r="L25" s="77"/>
      <c r="M25" s="77"/>
      <c r="N25" s="77"/>
      <c r="O25" s="77"/>
      <c r="P25" s="77"/>
    </row>
    <row r="26" spans="1:36" ht="17.5" customHeight="1" x14ac:dyDescent="0.35">
      <c r="A26" s="97" t="s">
        <v>195</v>
      </c>
      <c r="B26" s="57" t="s">
        <v>199</v>
      </c>
      <c r="C26" s="58">
        <f>C5*100/H5</f>
        <v>20</v>
      </c>
      <c r="D26" s="58">
        <f>D5*100/H5</f>
        <v>20</v>
      </c>
      <c r="E26" s="58">
        <f>E5*100/H5</f>
        <v>20</v>
      </c>
      <c r="F26" s="58">
        <f>F5*100/H5</f>
        <v>20</v>
      </c>
      <c r="G26" s="58">
        <f>G5*100/H5</f>
        <v>20</v>
      </c>
      <c r="H26" s="59">
        <f>SUM(C26:G26)</f>
        <v>100</v>
      </c>
    </row>
    <row r="27" spans="1:36" ht="17.5" customHeight="1" x14ac:dyDescent="0.35">
      <c r="A27" s="98"/>
      <c r="B27" s="57" t="s">
        <v>200</v>
      </c>
      <c r="C27" s="58">
        <f>C6*100/H6</f>
        <v>20</v>
      </c>
      <c r="D27" s="58">
        <f>D6*100/H6</f>
        <v>20</v>
      </c>
      <c r="E27" s="58">
        <f>E6*100/H6</f>
        <v>20</v>
      </c>
      <c r="F27" s="58">
        <f>F6*100/H6</f>
        <v>20</v>
      </c>
      <c r="G27" s="58">
        <f>G6*100/H6</f>
        <v>20</v>
      </c>
      <c r="H27" s="59">
        <f t="shared" ref="H27:H41" si="1">SUM(C27:G27)</f>
        <v>100</v>
      </c>
      <c r="T27" s="49"/>
      <c r="U27" s="47"/>
      <c r="V27" s="47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46"/>
      <c r="AJ27" s="46"/>
    </row>
    <row r="28" spans="1:36" ht="17.5" customHeight="1" x14ac:dyDescent="0.35">
      <c r="A28" s="99"/>
      <c r="B28" s="57" t="s">
        <v>201</v>
      </c>
      <c r="C28" s="58">
        <f>C7*100/H7</f>
        <v>20</v>
      </c>
      <c r="D28" s="58">
        <f>D7*100/H7</f>
        <v>20</v>
      </c>
      <c r="E28" s="58">
        <f>E7*100/H7</f>
        <v>20</v>
      </c>
      <c r="F28" s="58">
        <f>F7*100/H7</f>
        <v>20</v>
      </c>
      <c r="G28" s="58">
        <f>G7*100/H7</f>
        <v>20</v>
      </c>
      <c r="H28" s="59">
        <f t="shared" si="1"/>
        <v>100</v>
      </c>
    </row>
    <row r="29" spans="1:36" ht="17.5" customHeight="1" x14ac:dyDescent="0.35">
      <c r="A29" s="100" t="s">
        <v>165</v>
      </c>
      <c r="B29" s="57" t="s">
        <v>202</v>
      </c>
      <c r="C29" s="58">
        <f t="shared" ref="C29:C32" si="2">C8*100/H8</f>
        <v>20</v>
      </c>
      <c r="D29" s="58">
        <f t="shared" ref="D29:D32" si="3">D8*100/H8</f>
        <v>20</v>
      </c>
      <c r="E29" s="58">
        <f t="shared" ref="E29:E32" si="4">E8*100/H8</f>
        <v>20</v>
      </c>
      <c r="F29" s="58">
        <f t="shared" ref="F29:F32" si="5">F8*100/H8</f>
        <v>20</v>
      </c>
      <c r="G29" s="58">
        <f t="shared" ref="G29:G32" si="6">G8*100/H8</f>
        <v>20</v>
      </c>
      <c r="H29" s="60">
        <f t="shared" si="1"/>
        <v>100</v>
      </c>
    </row>
    <row r="30" spans="1:36" ht="17.5" customHeight="1" x14ac:dyDescent="0.35">
      <c r="A30" s="101"/>
      <c r="B30" s="57" t="s">
        <v>203</v>
      </c>
      <c r="C30" s="58">
        <f t="shared" si="2"/>
        <v>20</v>
      </c>
      <c r="D30" s="58">
        <f t="shared" si="3"/>
        <v>20</v>
      </c>
      <c r="E30" s="58">
        <f t="shared" si="4"/>
        <v>20</v>
      </c>
      <c r="F30" s="58">
        <f t="shared" si="5"/>
        <v>20</v>
      </c>
      <c r="G30" s="58">
        <f t="shared" si="6"/>
        <v>20</v>
      </c>
      <c r="H30" s="60">
        <f t="shared" si="1"/>
        <v>100</v>
      </c>
    </row>
    <row r="31" spans="1:36" ht="17.5" customHeight="1" x14ac:dyDescent="0.35">
      <c r="A31" s="101"/>
      <c r="B31" s="57" t="s">
        <v>204</v>
      </c>
      <c r="C31" s="58">
        <f t="shared" si="2"/>
        <v>20</v>
      </c>
      <c r="D31" s="58">
        <f t="shared" si="3"/>
        <v>20</v>
      </c>
      <c r="E31" s="58">
        <f t="shared" si="4"/>
        <v>20</v>
      </c>
      <c r="F31" s="58">
        <f t="shared" si="5"/>
        <v>20</v>
      </c>
      <c r="G31" s="58">
        <f t="shared" si="6"/>
        <v>20</v>
      </c>
      <c r="H31" s="60">
        <f t="shared" si="1"/>
        <v>100</v>
      </c>
    </row>
    <row r="32" spans="1:36" ht="17.5" customHeight="1" x14ac:dyDescent="0.35">
      <c r="A32" s="102"/>
      <c r="B32" s="57" t="s">
        <v>205</v>
      </c>
      <c r="C32" s="58">
        <f t="shared" si="2"/>
        <v>20</v>
      </c>
      <c r="D32" s="58">
        <f t="shared" si="3"/>
        <v>20</v>
      </c>
      <c r="E32" s="58">
        <f t="shared" si="4"/>
        <v>20</v>
      </c>
      <c r="F32" s="58">
        <f t="shared" si="5"/>
        <v>20</v>
      </c>
      <c r="G32" s="58">
        <f t="shared" si="6"/>
        <v>20</v>
      </c>
      <c r="H32" s="60">
        <f t="shared" si="1"/>
        <v>100</v>
      </c>
    </row>
    <row r="33" spans="1:13" ht="17.5" customHeight="1" x14ac:dyDescent="0.35">
      <c r="A33" s="89" t="s">
        <v>166</v>
      </c>
      <c r="B33" s="57" t="s">
        <v>206</v>
      </c>
      <c r="C33" s="61">
        <f t="shared" ref="C33:C41" si="7">C12*100/H12</f>
        <v>20</v>
      </c>
      <c r="D33" s="61">
        <f t="shared" ref="D33:D41" si="8">D12*100/H12</f>
        <v>20</v>
      </c>
      <c r="E33" s="61">
        <f t="shared" ref="E33:E38" si="9">E12*100/H12</f>
        <v>20</v>
      </c>
      <c r="F33" s="61">
        <f t="shared" ref="F33:F41" si="10">F12*100/H12</f>
        <v>20</v>
      </c>
      <c r="G33" s="61">
        <f t="shared" ref="G33:G41" si="11">G12*100/H12</f>
        <v>20</v>
      </c>
      <c r="H33" s="62">
        <f t="shared" si="1"/>
        <v>100</v>
      </c>
    </row>
    <row r="34" spans="1:13" ht="17.5" customHeight="1" x14ac:dyDescent="0.35">
      <c r="A34" s="90"/>
      <c r="B34" s="57" t="s">
        <v>207</v>
      </c>
      <c r="C34" s="61">
        <f t="shared" si="7"/>
        <v>20</v>
      </c>
      <c r="D34" s="61">
        <f t="shared" si="8"/>
        <v>20</v>
      </c>
      <c r="E34" s="61">
        <f t="shared" si="9"/>
        <v>20</v>
      </c>
      <c r="F34" s="61">
        <f t="shared" si="10"/>
        <v>20</v>
      </c>
      <c r="G34" s="61">
        <f t="shared" si="11"/>
        <v>20</v>
      </c>
      <c r="H34" s="62">
        <f t="shared" si="1"/>
        <v>100</v>
      </c>
    </row>
    <row r="35" spans="1:13" ht="17.5" customHeight="1" x14ac:dyDescent="0.35">
      <c r="A35" s="91" t="s">
        <v>164</v>
      </c>
      <c r="B35" s="57" t="s">
        <v>216</v>
      </c>
      <c r="C35" s="63">
        <f t="shared" si="7"/>
        <v>20</v>
      </c>
      <c r="D35" s="63">
        <f t="shared" si="8"/>
        <v>20</v>
      </c>
      <c r="E35" s="63">
        <f t="shared" si="9"/>
        <v>20</v>
      </c>
      <c r="F35" s="63">
        <f t="shared" si="10"/>
        <v>20</v>
      </c>
      <c r="G35" s="63">
        <f t="shared" si="11"/>
        <v>20</v>
      </c>
      <c r="H35" s="64">
        <f t="shared" si="1"/>
        <v>100</v>
      </c>
    </row>
    <row r="36" spans="1:13" ht="17.5" customHeight="1" x14ac:dyDescent="0.35">
      <c r="A36" s="92"/>
      <c r="B36" s="57" t="s">
        <v>217</v>
      </c>
      <c r="C36" s="63">
        <f t="shared" si="7"/>
        <v>20</v>
      </c>
      <c r="D36" s="63">
        <f t="shared" si="8"/>
        <v>20</v>
      </c>
      <c r="E36" s="63">
        <f t="shared" si="9"/>
        <v>20</v>
      </c>
      <c r="F36" s="63">
        <f t="shared" si="10"/>
        <v>20</v>
      </c>
      <c r="G36" s="63">
        <f t="shared" si="11"/>
        <v>20</v>
      </c>
      <c r="H36" s="64">
        <f t="shared" si="1"/>
        <v>100</v>
      </c>
    </row>
    <row r="37" spans="1:13" ht="17.5" customHeight="1" x14ac:dyDescent="0.35">
      <c r="A37" s="93"/>
      <c r="B37" s="57" t="s">
        <v>208</v>
      </c>
      <c r="C37" s="63">
        <f t="shared" si="7"/>
        <v>20</v>
      </c>
      <c r="D37" s="63">
        <f t="shared" si="8"/>
        <v>20</v>
      </c>
      <c r="E37" s="63">
        <f t="shared" si="9"/>
        <v>20</v>
      </c>
      <c r="F37" s="63">
        <f t="shared" si="10"/>
        <v>20</v>
      </c>
      <c r="G37" s="63">
        <f t="shared" si="11"/>
        <v>20</v>
      </c>
      <c r="H37" s="64">
        <f t="shared" si="1"/>
        <v>100</v>
      </c>
    </row>
    <row r="38" spans="1:13" ht="17.5" customHeight="1" x14ac:dyDescent="0.35">
      <c r="A38" s="94" t="s">
        <v>167</v>
      </c>
      <c r="B38" s="57" t="s">
        <v>194</v>
      </c>
      <c r="C38" s="65">
        <f t="shared" si="7"/>
        <v>20</v>
      </c>
      <c r="D38" s="65">
        <f t="shared" si="8"/>
        <v>20</v>
      </c>
      <c r="E38" s="65">
        <f t="shared" si="9"/>
        <v>20</v>
      </c>
      <c r="F38" s="65">
        <f t="shared" si="10"/>
        <v>20</v>
      </c>
      <c r="G38" s="65">
        <f t="shared" si="11"/>
        <v>20</v>
      </c>
      <c r="H38" s="66">
        <f t="shared" si="1"/>
        <v>100</v>
      </c>
    </row>
    <row r="39" spans="1:13" ht="15.75" customHeight="1" x14ac:dyDescent="0.35">
      <c r="A39" s="95"/>
      <c r="B39" s="57" t="s">
        <v>209</v>
      </c>
      <c r="C39" s="65">
        <f t="shared" si="7"/>
        <v>20</v>
      </c>
      <c r="D39" s="65">
        <f t="shared" si="8"/>
        <v>20</v>
      </c>
      <c r="E39" s="65">
        <f t="shared" ref="E39:E41" si="12">E18*100/H18</f>
        <v>20</v>
      </c>
      <c r="F39" s="65">
        <f t="shared" si="10"/>
        <v>20</v>
      </c>
      <c r="G39" s="65">
        <f t="shared" si="11"/>
        <v>20</v>
      </c>
      <c r="H39" s="66">
        <f t="shared" si="1"/>
        <v>100</v>
      </c>
      <c r="I39" s="52"/>
      <c r="J39" s="53"/>
    </row>
    <row r="40" spans="1:13" ht="17.5" customHeight="1" x14ac:dyDescent="0.35">
      <c r="A40" s="95"/>
      <c r="B40" s="57" t="s">
        <v>210</v>
      </c>
      <c r="C40" s="65">
        <f t="shared" si="7"/>
        <v>20</v>
      </c>
      <c r="D40" s="65">
        <f t="shared" si="8"/>
        <v>20</v>
      </c>
      <c r="E40" s="65">
        <f t="shared" si="12"/>
        <v>20</v>
      </c>
      <c r="F40" s="65">
        <f t="shared" si="10"/>
        <v>20</v>
      </c>
      <c r="G40" s="65">
        <f t="shared" si="11"/>
        <v>20</v>
      </c>
      <c r="H40" s="66">
        <f>SUM(C40:G40)</f>
        <v>100</v>
      </c>
    </row>
    <row r="41" spans="1:13" ht="15.9" customHeight="1" x14ac:dyDescent="0.35">
      <c r="A41" s="96"/>
      <c r="B41" s="57" t="s">
        <v>211</v>
      </c>
      <c r="C41" s="65">
        <f t="shared" si="7"/>
        <v>20</v>
      </c>
      <c r="D41" s="65">
        <f t="shared" si="8"/>
        <v>20</v>
      </c>
      <c r="E41" s="65">
        <f t="shared" si="12"/>
        <v>20</v>
      </c>
      <c r="F41" s="65">
        <f t="shared" si="10"/>
        <v>20</v>
      </c>
      <c r="G41" s="65">
        <f t="shared" si="11"/>
        <v>20</v>
      </c>
      <c r="H41" s="66">
        <f t="shared" si="1"/>
        <v>100</v>
      </c>
      <c r="I41" s="105"/>
    </row>
    <row r="42" spans="1:13" ht="15.9" customHeight="1" x14ac:dyDescent="0.35">
      <c r="I42" s="105"/>
      <c r="L42" s="106"/>
      <c r="M42" s="106"/>
    </row>
    <row r="43" spans="1:13" ht="15.9" customHeight="1" x14ac:dyDescent="0.35">
      <c r="I43" s="105"/>
      <c r="M43" s="47"/>
    </row>
    <row r="44" spans="1:13" ht="15.9" customHeight="1" x14ac:dyDescent="0.35">
      <c r="I44" s="105"/>
      <c r="L44" s="54"/>
      <c r="M44" s="47"/>
    </row>
    <row r="45" spans="1:13" ht="42.75" customHeight="1" x14ac:dyDescent="0.35">
      <c r="I45" s="105"/>
    </row>
    <row r="46" spans="1:13" ht="15.9" customHeight="1" x14ac:dyDescent="0.35">
      <c r="I46" s="105"/>
    </row>
    <row r="47" spans="1:13" ht="15.9" customHeight="1" x14ac:dyDescent="0.35">
      <c r="I47" s="105"/>
    </row>
    <row r="48" spans="1:13" ht="15.9" customHeight="1" x14ac:dyDescent="0.35">
      <c r="I48" s="105"/>
    </row>
    <row r="49" spans="9:9" ht="15.9" customHeight="1" x14ac:dyDescent="0.35">
      <c r="I49" s="105"/>
    </row>
    <row r="50" spans="9:9" ht="15.9" customHeight="1" x14ac:dyDescent="0.35">
      <c r="I50" s="105"/>
    </row>
    <row r="51" spans="9:9" ht="15.9" customHeight="1" x14ac:dyDescent="0.35">
      <c r="I51" s="105"/>
    </row>
    <row r="52" spans="9:9" ht="15.9" customHeight="1" x14ac:dyDescent="0.35">
      <c r="I52" s="105"/>
    </row>
    <row r="53" spans="9:9" ht="15.9" customHeight="1" x14ac:dyDescent="0.35">
      <c r="I53" s="105"/>
    </row>
    <row r="54" spans="9:9" ht="15.9" customHeight="1" x14ac:dyDescent="0.35">
      <c r="I54" s="105"/>
    </row>
    <row r="55" spans="9:9" ht="15.9" customHeight="1" x14ac:dyDescent="0.35">
      <c r="I55" s="105"/>
    </row>
    <row r="56" spans="9:9" ht="15.9" customHeight="1" x14ac:dyDescent="0.35">
      <c r="I56" s="105"/>
    </row>
  </sheetData>
  <pageMargins left="0.7" right="0.7" top="0.75" bottom="0.75" header="0.3" footer="0.3"/>
  <pageSetup scale="2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zoomScale="65" zoomScaleNormal="145" workbookViewId="0">
      <selection activeCell="Y8" sqref="Y8"/>
    </sheetView>
  </sheetViews>
  <sheetFormatPr defaultRowHeight="15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0"/>
  <sheetViews>
    <sheetView topLeftCell="A15" zoomScale="92" workbookViewId="0">
      <selection activeCell="E23" sqref="E23"/>
    </sheetView>
  </sheetViews>
  <sheetFormatPr defaultRowHeight="15.5" x14ac:dyDescent="0.35"/>
  <cols>
    <col min="2" max="2" width="15.9140625" customWidth="1"/>
    <col min="3" max="3" width="12.4140625" bestFit="1" customWidth="1"/>
    <col min="4" max="4" width="13.58203125" bestFit="1" customWidth="1"/>
    <col min="5" max="5" width="23.4140625" customWidth="1"/>
    <col min="6" max="6" width="15.08203125" customWidth="1"/>
    <col min="7" max="7" width="13.58203125" customWidth="1"/>
    <col min="8" max="8" width="12" customWidth="1"/>
    <col min="9" max="10" width="16.58203125" customWidth="1"/>
    <col min="11" max="11" width="11.08203125" customWidth="1"/>
    <col min="12" max="12" width="12.58203125" customWidth="1"/>
    <col min="13" max="13" width="18.5" customWidth="1"/>
    <col min="14" max="14" width="13.08203125" customWidth="1"/>
    <col min="15" max="15" width="14.08203125" customWidth="1"/>
    <col min="16" max="16" width="18.08203125" customWidth="1"/>
    <col min="17" max="17" width="18.5" customWidth="1"/>
  </cols>
  <sheetData>
    <row r="1" spans="1:18" ht="46.5" x14ac:dyDescent="0.35">
      <c r="A1" s="30"/>
      <c r="B1" s="32" t="str">
        <f>Data!B8</f>
        <v>Informed of the changes</v>
      </c>
      <c r="C1" s="32" t="str">
        <f>Data!C8</f>
        <v>Understand the reasons</v>
      </c>
      <c r="D1" s="32" t="str">
        <f>Data!D8</f>
        <v>Understand the impact</v>
      </c>
      <c r="E1" s="32" t="str">
        <f>Data!E8</f>
        <v>Personally motivated</v>
      </c>
      <c r="F1" s="32" t="str">
        <f>Data!F8</f>
        <v>Looking forward</v>
      </c>
      <c r="G1" s="32" t="str">
        <f>Data!G8</f>
        <v>Supervisor's support</v>
      </c>
      <c r="H1" s="32" t="str">
        <f>Data!H8</f>
        <v>Executive's support</v>
      </c>
      <c r="I1" s="32" t="str">
        <f>Data!I8</f>
        <v>Access to information on changes</v>
      </c>
      <c r="J1" s="32" t="str">
        <f>Data!J8</f>
        <v>Knowledge for adoption</v>
      </c>
      <c r="K1" s="32" t="str">
        <f>Data!K8</f>
        <v>Ability to adopt</v>
      </c>
      <c r="L1" s="32" t="str">
        <f>Data!L8</f>
        <v>Ability to work effectively</v>
      </c>
      <c r="M1" s="32" t="str">
        <f>Data!M8</f>
        <v xml:space="preserve">Access to training to work effectively </v>
      </c>
      <c r="N1" s="32" t="str">
        <f>Data!N8</f>
        <v>Encouraged to collaborate</v>
      </c>
      <c r="O1" s="32" t="str">
        <f>Data!O8</f>
        <v>Supported to work mobile</v>
      </c>
      <c r="P1" s="32" t="str">
        <f>Data!P8</f>
        <v>Executives support new ways of working</v>
      </c>
      <c r="Q1" s="32" t="str">
        <f>Data!Q8</f>
        <v>Supervisors support new ways of working</v>
      </c>
    </row>
    <row r="2" spans="1:18" x14ac:dyDescent="0.35">
      <c r="A2" s="37" t="str">
        <f>Data!A9</f>
        <v>Disagree</v>
      </c>
      <c r="B2" s="41">
        <f>SUM('Questionnaire and answers'!C26,'Questionnaire and answers'!D26)</f>
        <v>40</v>
      </c>
      <c r="C2" s="41">
        <f>SUM('Questionnaire and answers'!C27,'Questionnaire and answers'!D27)</f>
        <v>40</v>
      </c>
      <c r="D2" s="41">
        <f>SUM('Questionnaire and answers'!C28,'Questionnaire and answers'!D28)</f>
        <v>40</v>
      </c>
      <c r="E2" s="41">
        <f>SUM('Questionnaire and answers'!C29,'Questionnaire and answers'!D29)</f>
        <v>40</v>
      </c>
      <c r="F2" s="41">
        <f>SUM('Questionnaire and answers'!C30:D30)</f>
        <v>40</v>
      </c>
      <c r="G2" s="41">
        <f>SUM('Questionnaire and answers'!C31,'Questionnaire and answers'!C31)</f>
        <v>40</v>
      </c>
      <c r="H2" s="41">
        <f>SUM('Questionnaire and answers'!C32,'Questionnaire and answers'!D32)</f>
        <v>40</v>
      </c>
      <c r="I2" s="41">
        <f>SUM('Questionnaire and answers'!C33,'Questionnaire and answers'!D33)</f>
        <v>40</v>
      </c>
      <c r="J2" s="41">
        <f>SUM('Questionnaire and answers'!C34,'Questionnaire and answers'!D34)</f>
        <v>40</v>
      </c>
      <c r="K2" s="41">
        <f>SUM('Questionnaire and answers'!C35,'Questionnaire and answers'!D35)</f>
        <v>40</v>
      </c>
      <c r="L2" s="41">
        <f>SUM('Questionnaire and answers'!C36,'Questionnaire and answers'!D36)</f>
        <v>40</v>
      </c>
      <c r="M2" s="41">
        <f>SUM('Questionnaire and answers'!C37,'Questionnaire and answers'!D37)</f>
        <v>40</v>
      </c>
      <c r="N2" s="41">
        <f>SUM('Questionnaire and answers'!C38,'Questionnaire and answers'!D38)</f>
        <v>40</v>
      </c>
      <c r="O2" s="41">
        <f>SUM('Questionnaire and answers'!C39,'Questionnaire and answers'!D39)</f>
        <v>40</v>
      </c>
      <c r="P2" s="41">
        <f>SUM('Questionnaire and answers'!C40,'Questionnaire and answers'!D40)</f>
        <v>40</v>
      </c>
      <c r="Q2" s="41">
        <f>SUM('Questionnaire and answers'!C41,'Questionnaire and answers'!D41)</f>
        <v>40</v>
      </c>
    </row>
    <row r="3" spans="1:18" x14ac:dyDescent="0.35">
      <c r="A3" s="37" t="str">
        <f>Data!A10</f>
        <v xml:space="preserve">Neutral </v>
      </c>
      <c r="B3" s="41">
        <f>'Questionnaire and answers'!E26</f>
        <v>20</v>
      </c>
      <c r="C3" s="41">
        <f>'Questionnaire and answers'!E27</f>
        <v>20</v>
      </c>
      <c r="D3" s="41">
        <f>'Questionnaire and answers'!E28</f>
        <v>20</v>
      </c>
      <c r="E3" s="41">
        <f>'Questionnaire and answers'!E29</f>
        <v>20</v>
      </c>
      <c r="F3" s="41">
        <f>'Questionnaire and answers'!E30</f>
        <v>20</v>
      </c>
      <c r="G3" s="41">
        <f>'Questionnaire and answers'!E31</f>
        <v>20</v>
      </c>
      <c r="H3" s="41">
        <f>'Questionnaire and answers'!E32</f>
        <v>20</v>
      </c>
      <c r="I3" s="41">
        <f>'Questionnaire and answers'!E33</f>
        <v>20</v>
      </c>
      <c r="J3" s="41">
        <f>'Questionnaire and answers'!E34</f>
        <v>20</v>
      </c>
      <c r="K3" s="41">
        <f>'Questionnaire and answers'!E35</f>
        <v>20</v>
      </c>
      <c r="L3" s="41">
        <f>'Questionnaire and answers'!E36</f>
        <v>20</v>
      </c>
      <c r="M3" s="41">
        <f>'Questionnaire and answers'!E37</f>
        <v>20</v>
      </c>
      <c r="N3" s="41">
        <f>'Questionnaire and answers'!E38</f>
        <v>20</v>
      </c>
      <c r="O3" s="41">
        <f>'Questionnaire and answers'!E39</f>
        <v>20</v>
      </c>
      <c r="P3" s="41">
        <f>'Questionnaire and answers'!E40</f>
        <v>20</v>
      </c>
      <c r="Q3" s="41">
        <f>'Questionnaire and answers'!E41</f>
        <v>20</v>
      </c>
    </row>
    <row r="4" spans="1:18" x14ac:dyDescent="0.35">
      <c r="A4" s="37" t="str">
        <f>Data!A11</f>
        <v>Agree</v>
      </c>
      <c r="B4" s="41">
        <f>SUM('Questionnaire and answers'!F26:G26)</f>
        <v>40</v>
      </c>
      <c r="C4" s="41">
        <f>SUM('Questionnaire and answers'!F27,'Questionnaire and answers'!G27)</f>
        <v>40</v>
      </c>
      <c r="D4" s="41">
        <f>SUM('Questionnaire and answers'!F28,'Questionnaire and answers'!G28)</f>
        <v>40</v>
      </c>
      <c r="E4" s="41">
        <f>SUM('Questionnaire and answers'!F29,'Questionnaire and answers'!G29)</f>
        <v>40</v>
      </c>
      <c r="F4" s="41">
        <f>SUM('Questionnaire and answers'!F30,'Questionnaire and answers'!G30)</f>
        <v>40</v>
      </c>
      <c r="G4" s="41">
        <f>SUM('Questionnaire and answers'!F31,'Questionnaire and answers'!G31)</f>
        <v>40</v>
      </c>
      <c r="H4" s="41">
        <f>SUM('Questionnaire and answers'!F32,'Questionnaire and answers'!G32)</f>
        <v>40</v>
      </c>
      <c r="I4" s="41">
        <f>SUM('Questionnaire and answers'!F33,'Questionnaire and answers'!G33)</f>
        <v>40</v>
      </c>
      <c r="J4" s="41">
        <f>SUM('Questionnaire and answers'!F34,'Questionnaire and answers'!G34)</f>
        <v>40</v>
      </c>
      <c r="K4" s="41">
        <f>SUM('Questionnaire and answers'!F35,'Questionnaire and answers'!G35)</f>
        <v>40</v>
      </c>
      <c r="L4" s="41">
        <f>SUM('Questionnaire and answers'!F36,'Questionnaire and answers'!G36)</f>
        <v>40</v>
      </c>
      <c r="M4" s="41">
        <f>SUM('Questionnaire and answers'!F37,'Questionnaire and answers'!G37)</f>
        <v>40</v>
      </c>
      <c r="N4" s="41">
        <f>SUM('Questionnaire and answers'!F38,'Questionnaire and answers'!G38)</f>
        <v>40</v>
      </c>
      <c r="O4" s="41">
        <f>SUM('Questionnaire and answers'!F39,'Questionnaire and answers'!G39)</f>
        <v>40</v>
      </c>
      <c r="P4" s="41">
        <f>SUM('Questionnaire and answers'!F40,'Questionnaire and answers'!G40)</f>
        <v>40</v>
      </c>
      <c r="Q4" s="41">
        <f>SUM('Questionnaire and answers'!F41,'Questionnaire and answers'!G41)</f>
        <v>40</v>
      </c>
    </row>
    <row r="7" spans="1:18" x14ac:dyDescent="0.3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46.5" x14ac:dyDescent="0.35">
      <c r="A8" s="37"/>
      <c r="B8" s="38" t="s">
        <v>49</v>
      </c>
      <c r="C8" s="38" t="s">
        <v>50</v>
      </c>
      <c r="D8" s="38" t="s">
        <v>51</v>
      </c>
      <c r="E8" s="38" t="s">
        <v>221</v>
      </c>
      <c r="F8" s="38" t="s">
        <v>53</v>
      </c>
      <c r="G8" s="38" t="s">
        <v>54</v>
      </c>
      <c r="H8" s="38" t="s">
        <v>55</v>
      </c>
      <c r="I8" s="38" t="s">
        <v>56</v>
      </c>
      <c r="J8" s="38" t="s">
        <v>57</v>
      </c>
      <c r="K8" s="38" t="s">
        <v>58</v>
      </c>
      <c r="L8" s="38" t="s">
        <v>59</v>
      </c>
      <c r="M8" s="38" t="s">
        <v>60</v>
      </c>
      <c r="N8" s="38" t="s">
        <v>61</v>
      </c>
      <c r="O8" s="38" t="s">
        <v>62</v>
      </c>
      <c r="P8" s="38" t="s">
        <v>63</v>
      </c>
      <c r="Q8" s="38" t="s">
        <v>64</v>
      </c>
      <c r="R8" s="39"/>
    </row>
    <row r="9" spans="1:18" x14ac:dyDescent="0.35">
      <c r="A9" s="37" t="s">
        <v>46</v>
      </c>
      <c r="B9" s="40">
        <f>SUM('Questionnaire and answers'!C26:D26)</f>
        <v>40</v>
      </c>
      <c r="C9" s="68">
        <f>SUM('Questionnaire and answers'!C27:D27)</f>
        <v>40</v>
      </c>
      <c r="D9" s="68">
        <f>SUM('Questionnaire and answers'!C28:D28)</f>
        <v>40</v>
      </c>
      <c r="E9" s="40">
        <f>SUM('Questionnaire and answers'!C29:D29)</f>
        <v>40</v>
      </c>
      <c r="F9" s="40">
        <f>SUM('Questionnaire and answers'!C30:D30)</f>
        <v>40</v>
      </c>
      <c r="G9" s="40">
        <f>SUM('Questionnaire and answers'!C31:D31)</f>
        <v>40</v>
      </c>
      <c r="H9" s="40">
        <f>SUM('Questionnaire and answers'!C32:D32)</f>
        <v>40</v>
      </c>
      <c r="I9" s="40">
        <f>SUM('Questionnaire and answers'!C33:D33)</f>
        <v>40</v>
      </c>
      <c r="J9" s="40">
        <f>SUM('Questionnaire and answers'!C34:D34)</f>
        <v>40</v>
      </c>
      <c r="K9" s="40">
        <f>SUM('Questionnaire and answers'!C35:D35)</f>
        <v>40</v>
      </c>
      <c r="L9" s="40">
        <f>SUM('Questionnaire and answers'!C36:D36)</f>
        <v>40</v>
      </c>
      <c r="M9" s="40">
        <f>SUM('Questionnaire and answers'!C37:D37)</f>
        <v>40</v>
      </c>
      <c r="N9" s="40">
        <f>SUM('Questionnaire and answers'!C38:D38)</f>
        <v>40</v>
      </c>
      <c r="O9" s="40">
        <f>SUM('Questionnaire and answers'!C39:D39)</f>
        <v>40</v>
      </c>
      <c r="P9" s="40">
        <f>SUM('Questionnaire and answers'!C40:D40)</f>
        <v>40</v>
      </c>
      <c r="Q9" s="40">
        <f>SUM('Questionnaire and answers'!C41:D41)</f>
        <v>40</v>
      </c>
      <c r="R9" s="39"/>
    </row>
    <row r="10" spans="1:18" x14ac:dyDescent="0.35">
      <c r="A10" s="37" t="s">
        <v>47</v>
      </c>
      <c r="B10" s="40">
        <f>'Questionnaire and answers'!E26</f>
        <v>20</v>
      </c>
      <c r="C10" s="40">
        <f>'Questionnaire and answers'!E27</f>
        <v>20</v>
      </c>
      <c r="D10" s="40">
        <f>'Questionnaire and answers'!E28</f>
        <v>20</v>
      </c>
      <c r="E10" s="40">
        <f>'Questionnaire and answers'!E29</f>
        <v>20</v>
      </c>
      <c r="F10" s="40">
        <f>'Questionnaire and answers'!E30</f>
        <v>20</v>
      </c>
      <c r="G10" s="40">
        <f>'Questionnaire and answers'!E31</f>
        <v>20</v>
      </c>
      <c r="H10" s="40">
        <f>'Questionnaire and answers'!E32</f>
        <v>20</v>
      </c>
      <c r="I10" s="40">
        <f>'Questionnaire and answers'!E33</f>
        <v>20</v>
      </c>
      <c r="J10" s="40">
        <f>'Questionnaire and answers'!E34</f>
        <v>20</v>
      </c>
      <c r="K10" s="40">
        <f>'Questionnaire and answers'!E35</f>
        <v>20</v>
      </c>
      <c r="L10" s="40">
        <f>'Questionnaire and answers'!E36</f>
        <v>20</v>
      </c>
      <c r="M10" s="40">
        <f>'Questionnaire and answers'!E37</f>
        <v>20</v>
      </c>
      <c r="N10" s="40">
        <f>'Questionnaire and answers'!E38</f>
        <v>20</v>
      </c>
      <c r="O10" s="40">
        <f>'Questionnaire and answers'!E39</f>
        <v>20</v>
      </c>
      <c r="P10" s="40">
        <f>'Questionnaire and answers'!E40</f>
        <v>20</v>
      </c>
      <c r="Q10" s="40">
        <f>'Questionnaire and answers'!E41</f>
        <v>20</v>
      </c>
      <c r="R10" s="39"/>
    </row>
    <row r="11" spans="1:18" x14ac:dyDescent="0.35">
      <c r="A11" s="37" t="s">
        <v>48</v>
      </c>
      <c r="B11" s="40">
        <f>SUM('Questionnaire and answers'!F26:H26)</f>
        <v>140</v>
      </c>
      <c r="C11" s="40">
        <f>SUM('Questionnaire and answers'!F27:H27)</f>
        <v>140</v>
      </c>
      <c r="D11" s="40">
        <f>SUM('Questionnaire and answers'!F28:H28)</f>
        <v>140</v>
      </c>
      <c r="E11" s="40">
        <f>SUM('Questionnaire and answers'!F29:H29)</f>
        <v>140</v>
      </c>
      <c r="F11" s="40">
        <f>SUM('Questionnaire and answers'!F30:H30)</f>
        <v>140</v>
      </c>
      <c r="G11" s="40">
        <f>SUM('Questionnaire and answers'!F31:H31)</f>
        <v>140</v>
      </c>
      <c r="H11" s="40">
        <f>SUM('Questionnaire and answers'!F32:H32)</f>
        <v>140</v>
      </c>
      <c r="I11" s="40">
        <f>SUM('Questionnaire and answers'!F33:H33)</f>
        <v>140</v>
      </c>
      <c r="J11" s="40">
        <f>SUM('Questionnaire and answers'!F34:H34)</f>
        <v>140</v>
      </c>
      <c r="K11" s="40">
        <f>SUM('Questionnaire and answers'!F35:H35)</f>
        <v>140</v>
      </c>
      <c r="L11" s="40">
        <f>SUM('Questionnaire and answers'!F36:H36)</f>
        <v>140</v>
      </c>
      <c r="M11" s="40">
        <f>SUM('Questionnaire and answers'!F37:H37)</f>
        <v>140</v>
      </c>
      <c r="N11" s="40">
        <f>SUM('Questionnaire and answers'!F38:H38)</f>
        <v>140</v>
      </c>
      <c r="O11" s="40">
        <f>SUM('Questionnaire and answers'!F39:H39)</f>
        <v>140</v>
      </c>
      <c r="P11" s="40">
        <f>SUM('Questionnaire and answers'!F40:H40)</f>
        <v>140</v>
      </c>
      <c r="Q11" s="40">
        <f>SUM('Questionnaire and answers'!F41:H41)</f>
        <v>140</v>
      </c>
      <c r="R11" s="39"/>
    </row>
    <row r="12" spans="1:18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5" spans="1:18" ht="31" x14ac:dyDescent="0.35">
      <c r="A15" s="34"/>
      <c r="B15" s="34" t="s">
        <v>197</v>
      </c>
      <c r="C15" s="31" t="s">
        <v>198</v>
      </c>
    </row>
    <row r="16" spans="1:18" x14ac:dyDescent="0.35">
      <c r="A16" s="118" t="s">
        <v>164</v>
      </c>
      <c r="B16" s="122">
        <f>AVERAGE(Data!B4,Data!C4,Data!D4)</f>
        <v>40</v>
      </c>
      <c r="C16" s="122">
        <f>B16*5/100</f>
        <v>2</v>
      </c>
    </row>
    <row r="17" spans="1:3" x14ac:dyDescent="0.35">
      <c r="A17" s="119"/>
      <c r="B17" s="123"/>
      <c r="C17" s="123"/>
    </row>
    <row r="18" spans="1:3" x14ac:dyDescent="0.35">
      <c r="A18" s="120"/>
      <c r="B18" s="124"/>
      <c r="C18" s="124"/>
    </row>
    <row r="19" spans="1:3" x14ac:dyDescent="0.35">
      <c r="A19" s="118" t="s">
        <v>165</v>
      </c>
      <c r="B19" s="122">
        <f>AVERAGE(Data!E4:H4)</f>
        <v>40</v>
      </c>
      <c r="C19" s="122">
        <f>B19*5/100</f>
        <v>2</v>
      </c>
    </row>
    <row r="20" spans="1:3" x14ac:dyDescent="0.35">
      <c r="A20" s="119"/>
      <c r="B20" s="123"/>
      <c r="C20" s="123"/>
    </row>
    <row r="21" spans="1:3" x14ac:dyDescent="0.35">
      <c r="A21" s="119"/>
      <c r="B21" s="123"/>
      <c r="C21" s="123"/>
    </row>
    <row r="22" spans="1:3" x14ac:dyDescent="0.35">
      <c r="A22" s="120"/>
      <c r="B22" s="124"/>
      <c r="C22" s="124"/>
    </row>
    <row r="23" spans="1:3" x14ac:dyDescent="0.35">
      <c r="A23" s="117" t="s">
        <v>166</v>
      </c>
      <c r="B23" s="121">
        <f>AVERAGE(Data!I4:J4)</f>
        <v>40</v>
      </c>
      <c r="C23" s="122">
        <f>B23*5/100</f>
        <v>2</v>
      </c>
    </row>
    <row r="24" spans="1:3" x14ac:dyDescent="0.35">
      <c r="A24" s="117"/>
      <c r="B24" s="121"/>
      <c r="C24" s="124"/>
    </row>
    <row r="25" spans="1:3" x14ac:dyDescent="0.35">
      <c r="A25" s="117" t="s">
        <v>164</v>
      </c>
      <c r="B25" s="121">
        <f>AVERAGE(Data!K4:M4)</f>
        <v>40</v>
      </c>
      <c r="C25" s="121">
        <f>B25*5/100</f>
        <v>2</v>
      </c>
    </row>
    <row r="26" spans="1:3" x14ac:dyDescent="0.35">
      <c r="A26" s="117"/>
      <c r="B26" s="121"/>
      <c r="C26" s="121"/>
    </row>
    <row r="27" spans="1:3" x14ac:dyDescent="0.35">
      <c r="A27" s="117"/>
      <c r="B27" s="121"/>
      <c r="C27" s="121"/>
    </row>
    <row r="28" spans="1:3" x14ac:dyDescent="0.35">
      <c r="A28" s="118" t="s">
        <v>167</v>
      </c>
      <c r="B28" s="122">
        <f>AVERAGE(Data!N4:Q4)</f>
        <v>40</v>
      </c>
      <c r="C28" s="122">
        <f>B28*5/100</f>
        <v>2</v>
      </c>
    </row>
    <row r="29" spans="1:3" x14ac:dyDescent="0.35">
      <c r="A29" s="119"/>
      <c r="B29" s="123"/>
      <c r="C29" s="123"/>
    </row>
    <row r="30" spans="1:3" x14ac:dyDescent="0.35">
      <c r="A30" s="119"/>
      <c r="B30" s="123"/>
      <c r="C30" s="123"/>
    </row>
    <row r="31" spans="1:3" x14ac:dyDescent="0.35">
      <c r="A31" s="120"/>
      <c r="B31" s="124"/>
      <c r="C31" s="124"/>
    </row>
    <row r="34" spans="1:5" ht="15.5" customHeight="1" x14ac:dyDescent="0.35">
      <c r="A34" s="112" t="s">
        <v>164</v>
      </c>
      <c r="B34" s="112"/>
      <c r="C34" s="110">
        <f>Data!C16</f>
        <v>2</v>
      </c>
      <c r="D34" s="75" t="s">
        <v>185</v>
      </c>
      <c r="E34" s="33" t="s">
        <v>176</v>
      </c>
    </row>
    <row r="35" spans="1:5" ht="21.9" customHeight="1" x14ac:dyDescent="0.35">
      <c r="A35" s="112"/>
      <c r="B35" s="112"/>
      <c r="C35" s="110"/>
      <c r="D35" s="111"/>
      <c r="E35" s="33" t="s">
        <v>177</v>
      </c>
    </row>
    <row r="36" spans="1:5" ht="29.15" customHeight="1" x14ac:dyDescent="0.35">
      <c r="A36" s="112"/>
      <c r="B36" s="112"/>
      <c r="C36" s="110"/>
      <c r="D36" s="111"/>
      <c r="E36" s="33" t="s">
        <v>178</v>
      </c>
    </row>
    <row r="37" spans="1:5" ht="15.5" customHeight="1" x14ac:dyDescent="0.35">
      <c r="A37" s="113" t="s">
        <v>165</v>
      </c>
      <c r="B37" s="113"/>
      <c r="C37" s="110">
        <f>Data!C19</f>
        <v>2</v>
      </c>
      <c r="D37" s="75" t="s">
        <v>161</v>
      </c>
      <c r="E37" s="35" t="s">
        <v>179</v>
      </c>
    </row>
    <row r="38" spans="1:5" x14ac:dyDescent="0.35">
      <c r="A38" s="113"/>
      <c r="B38" s="113"/>
      <c r="C38" s="110"/>
      <c r="D38" s="111"/>
      <c r="E38" s="35" t="s">
        <v>53</v>
      </c>
    </row>
    <row r="39" spans="1:5" x14ac:dyDescent="0.35">
      <c r="A39" s="113"/>
      <c r="B39" s="113"/>
      <c r="C39" s="110"/>
      <c r="D39" s="111"/>
      <c r="E39" s="35" t="s">
        <v>54</v>
      </c>
    </row>
    <row r="40" spans="1:5" x14ac:dyDescent="0.35">
      <c r="A40" s="113"/>
      <c r="B40" s="113"/>
      <c r="C40" s="110"/>
      <c r="D40" s="111"/>
      <c r="E40" s="35" t="s">
        <v>55</v>
      </c>
    </row>
    <row r="41" spans="1:5" ht="27.65" customHeight="1" x14ac:dyDescent="0.35">
      <c r="A41" s="114" t="s">
        <v>166</v>
      </c>
      <c r="B41" s="114"/>
      <c r="C41" s="110">
        <f>Data!C23</f>
        <v>2</v>
      </c>
      <c r="D41" s="75" t="s">
        <v>162</v>
      </c>
      <c r="E41" s="35" t="s">
        <v>180</v>
      </c>
    </row>
    <row r="42" spans="1:5" ht="36.65" customHeight="1" x14ac:dyDescent="0.35">
      <c r="A42" s="114"/>
      <c r="B42" s="114"/>
      <c r="C42" s="110"/>
      <c r="D42" s="111"/>
      <c r="E42" s="35" t="s">
        <v>57</v>
      </c>
    </row>
    <row r="43" spans="1:5" x14ac:dyDescent="0.35">
      <c r="A43" s="115" t="s">
        <v>164</v>
      </c>
      <c r="B43" s="67">
        <f>Data!K11</f>
        <v>140</v>
      </c>
      <c r="C43" s="110">
        <f>Data!C25</f>
        <v>2</v>
      </c>
      <c r="D43" s="75" t="s">
        <v>163</v>
      </c>
      <c r="E43" s="35" t="s">
        <v>58</v>
      </c>
    </row>
    <row r="44" spans="1:5" x14ac:dyDescent="0.35">
      <c r="A44" s="115"/>
      <c r="B44" s="67">
        <f>Data!L11</f>
        <v>140</v>
      </c>
      <c r="C44" s="110"/>
      <c r="D44" s="111"/>
      <c r="E44" s="35" t="s">
        <v>59</v>
      </c>
    </row>
    <row r="45" spans="1:5" ht="31" x14ac:dyDescent="0.35">
      <c r="A45" s="115"/>
      <c r="B45" s="67">
        <f>Data!M11</f>
        <v>140</v>
      </c>
      <c r="C45" s="110"/>
      <c r="D45" s="111"/>
      <c r="E45" s="35" t="s">
        <v>181</v>
      </c>
    </row>
    <row r="46" spans="1:5" ht="15.5" customHeight="1" x14ac:dyDescent="0.35">
      <c r="A46" s="116" t="s">
        <v>167</v>
      </c>
      <c r="B46" s="116"/>
      <c r="C46" s="110">
        <f>Data!C28</f>
        <v>2</v>
      </c>
      <c r="D46" s="75" t="s">
        <v>186</v>
      </c>
      <c r="E46" s="35" t="s">
        <v>182</v>
      </c>
    </row>
    <row r="47" spans="1:5" ht="31" x14ac:dyDescent="0.35">
      <c r="A47" s="116"/>
      <c r="B47" s="116"/>
      <c r="C47" s="110"/>
      <c r="D47" s="111"/>
      <c r="E47" s="35" t="s">
        <v>183</v>
      </c>
    </row>
    <row r="48" spans="1:5" ht="31" x14ac:dyDescent="0.35">
      <c r="A48" s="116"/>
      <c r="B48" s="116"/>
      <c r="C48" s="110"/>
      <c r="D48" s="111"/>
      <c r="E48" s="35" t="s">
        <v>184</v>
      </c>
    </row>
    <row r="49" spans="1:5" ht="31" x14ac:dyDescent="0.35">
      <c r="A49" s="116"/>
      <c r="B49" s="116"/>
      <c r="C49" s="110"/>
      <c r="D49" s="111"/>
      <c r="E49" s="35" t="s">
        <v>64</v>
      </c>
    </row>
    <row r="50" spans="1:5" x14ac:dyDescent="0.35">
      <c r="A50" s="33"/>
      <c r="B50" s="33"/>
      <c r="C50" s="33"/>
      <c r="D50" s="33"/>
      <c r="E50" s="3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E5" sqref="E5"/>
    </sheetView>
  </sheetViews>
  <sheetFormatPr defaultRowHeight="15.5" x14ac:dyDescent="0.35"/>
  <cols>
    <col min="1" max="1" width="4.9140625" customWidth="1"/>
    <col min="2" max="2" width="32.9140625" style="1" customWidth="1"/>
    <col min="3" max="3" width="9.5" customWidth="1"/>
    <col min="9" max="9" width="19.58203125" bestFit="1" customWidth="1"/>
    <col min="10" max="10" width="11.9140625" style="1" bestFit="1" customWidth="1"/>
    <col min="11" max="11" width="9" style="1" customWidth="1"/>
    <col min="12" max="12" width="9.58203125" style="1" customWidth="1"/>
    <col min="13" max="15" width="10.08203125" style="1" customWidth="1"/>
    <col min="17" max="17" width="0" hidden="1" customWidth="1"/>
  </cols>
  <sheetData>
    <row r="1" spans="1:17" ht="62" x14ac:dyDescent="0.35">
      <c r="A1" s="21" t="s">
        <v>125</v>
      </c>
      <c r="B1" s="20" t="s">
        <v>143</v>
      </c>
      <c r="C1" s="20" t="s">
        <v>126</v>
      </c>
      <c r="D1" s="20" t="s">
        <v>127</v>
      </c>
      <c r="E1" s="20" t="s">
        <v>128</v>
      </c>
      <c r="F1" s="20" t="s">
        <v>129</v>
      </c>
      <c r="G1" s="20" t="s">
        <v>130</v>
      </c>
      <c r="H1" s="20" t="s">
        <v>7</v>
      </c>
      <c r="I1" s="20" t="s">
        <v>131</v>
      </c>
      <c r="J1" s="20" t="s">
        <v>148</v>
      </c>
      <c r="K1" s="20" t="s">
        <v>3</v>
      </c>
      <c r="L1" s="20" t="s">
        <v>147</v>
      </c>
      <c r="M1" s="20" t="s">
        <v>129</v>
      </c>
      <c r="N1" s="20" t="s">
        <v>146</v>
      </c>
      <c r="O1" s="20" t="s">
        <v>145</v>
      </c>
      <c r="P1" s="20" t="s">
        <v>144</v>
      </c>
      <c r="Q1" s="20" t="s">
        <v>132</v>
      </c>
    </row>
    <row r="2" spans="1:17" ht="31" x14ac:dyDescent="0.35">
      <c r="A2" s="18">
        <v>1</v>
      </c>
      <c r="B2" s="22" t="s">
        <v>133</v>
      </c>
      <c r="C2" s="19">
        <v>0</v>
      </c>
      <c r="D2" s="19">
        <v>1.61E-2</v>
      </c>
      <c r="E2" s="19">
        <v>1.61E-2</v>
      </c>
      <c r="F2" s="19">
        <v>6.4500000000000002E-2</v>
      </c>
      <c r="G2" s="19">
        <v>0.1129</v>
      </c>
      <c r="H2" s="19">
        <v>0.38169999999999998</v>
      </c>
      <c r="I2" s="19">
        <v>0.40860000000000002</v>
      </c>
      <c r="J2" s="19">
        <v>0.1124</v>
      </c>
      <c r="K2" s="19">
        <v>0.31950000000000001</v>
      </c>
      <c r="L2" s="19">
        <v>0.1183</v>
      </c>
      <c r="M2" s="19">
        <v>0.1124</v>
      </c>
      <c r="N2" s="19">
        <v>0.1065</v>
      </c>
      <c r="O2" s="19">
        <v>0.17749999999999999</v>
      </c>
      <c r="P2" s="19">
        <v>5.33E-2</v>
      </c>
      <c r="Q2" s="18">
        <v>169</v>
      </c>
    </row>
    <row r="3" spans="1:17" ht="31" x14ac:dyDescent="0.35">
      <c r="A3" s="18">
        <v>2</v>
      </c>
      <c r="B3" s="22" t="s">
        <v>134</v>
      </c>
      <c r="C3" s="19">
        <v>0</v>
      </c>
      <c r="D3" s="19">
        <v>0</v>
      </c>
      <c r="E3" s="19">
        <v>5.4000000000000003E-3</v>
      </c>
      <c r="F3" s="19">
        <v>9.7299999999999998E-2</v>
      </c>
      <c r="G3" s="19">
        <v>0.1081</v>
      </c>
      <c r="H3" s="19">
        <v>0.43780000000000002</v>
      </c>
      <c r="I3" s="19">
        <v>0.35139999999999999</v>
      </c>
      <c r="J3" s="19">
        <v>0.10340000000000001</v>
      </c>
      <c r="K3" s="19">
        <v>0.36209999999999998</v>
      </c>
      <c r="L3" s="19">
        <v>9.7699999999999995E-2</v>
      </c>
      <c r="M3" s="19">
        <v>0.12640000000000001</v>
      </c>
      <c r="N3" s="19">
        <v>0.1724</v>
      </c>
      <c r="O3" s="19">
        <v>0.1149</v>
      </c>
      <c r="P3" s="19">
        <v>2.3E-2</v>
      </c>
      <c r="Q3" s="18">
        <v>174</v>
      </c>
    </row>
    <row r="4" spans="1:17" ht="31" x14ac:dyDescent="0.35">
      <c r="A4" s="18">
        <v>3</v>
      </c>
      <c r="B4" s="22" t="s">
        <v>135</v>
      </c>
      <c r="C4" s="19">
        <v>0</v>
      </c>
      <c r="D4" s="19">
        <v>0</v>
      </c>
      <c r="E4" s="19">
        <v>2.1600000000000001E-2</v>
      </c>
      <c r="F4" s="19">
        <v>0.12429999999999999</v>
      </c>
      <c r="G4" s="19">
        <v>0.15140000000000001</v>
      </c>
      <c r="H4" s="19">
        <v>0.38919999999999999</v>
      </c>
      <c r="I4" s="19">
        <v>0.3135</v>
      </c>
      <c r="J4" s="19">
        <v>8.1900000000000001E-2</v>
      </c>
      <c r="K4" s="19">
        <v>0.30990000000000001</v>
      </c>
      <c r="L4" s="19">
        <v>0.12870000000000001</v>
      </c>
      <c r="M4" s="19">
        <v>0.13450000000000001</v>
      </c>
      <c r="N4" s="19">
        <v>0.152</v>
      </c>
      <c r="O4" s="19">
        <v>0.15790000000000001</v>
      </c>
      <c r="P4" s="19">
        <v>3.5099999999999999E-2</v>
      </c>
      <c r="Q4" s="18">
        <v>171</v>
      </c>
    </row>
    <row r="5" spans="1:17" ht="31" x14ac:dyDescent="0.35">
      <c r="A5" s="18">
        <v>4</v>
      </c>
      <c r="B5" s="22" t="s">
        <v>136</v>
      </c>
      <c r="C5" s="19">
        <v>1.09E-2</v>
      </c>
      <c r="D5" s="19">
        <v>1.09E-2</v>
      </c>
      <c r="E5" s="19">
        <v>1.6400000000000001E-2</v>
      </c>
      <c r="F5" s="19">
        <v>7.6499999999999999E-2</v>
      </c>
      <c r="G5" s="19">
        <v>0.1421</v>
      </c>
      <c r="H5" s="19">
        <v>0.34429999999999999</v>
      </c>
      <c r="I5" s="19">
        <v>0.39889999999999998</v>
      </c>
      <c r="J5" s="19">
        <v>9.8599999999999993E-2</v>
      </c>
      <c r="K5" s="19">
        <v>0.20419999999999999</v>
      </c>
      <c r="L5" s="19">
        <v>0.15490000000000001</v>
      </c>
      <c r="M5" s="19">
        <v>0.15490000000000001</v>
      </c>
      <c r="N5" s="19">
        <v>0.1197</v>
      </c>
      <c r="O5" s="19">
        <v>0.16900000000000001</v>
      </c>
      <c r="P5" s="19">
        <v>9.8599999999999993E-2</v>
      </c>
      <c r="Q5" s="18">
        <v>142</v>
      </c>
    </row>
    <row r="6" spans="1:17" x14ac:dyDescent="0.35">
      <c r="A6" s="18">
        <v>5</v>
      </c>
      <c r="B6" s="22" t="s">
        <v>137</v>
      </c>
      <c r="C6" s="19">
        <v>2.1600000000000001E-2</v>
      </c>
      <c r="D6" s="19">
        <v>4.8599999999999997E-2</v>
      </c>
      <c r="E6" s="19">
        <v>2.7E-2</v>
      </c>
      <c r="F6" s="19">
        <v>0.12429999999999999</v>
      </c>
      <c r="G6" s="19">
        <v>0.15679999999999999</v>
      </c>
      <c r="H6" s="19">
        <v>0.32429999999999998</v>
      </c>
      <c r="I6" s="19">
        <v>0.29730000000000001</v>
      </c>
      <c r="J6" s="19">
        <v>6.9900000000000004E-2</v>
      </c>
      <c r="K6" s="19">
        <v>0.21679999999999999</v>
      </c>
      <c r="L6" s="19">
        <v>0.11890000000000001</v>
      </c>
      <c r="M6" s="19">
        <v>0.1678</v>
      </c>
      <c r="N6" s="19">
        <v>0.11890000000000001</v>
      </c>
      <c r="O6" s="19">
        <v>0.13289999999999999</v>
      </c>
      <c r="P6" s="19">
        <v>0.17480000000000001</v>
      </c>
      <c r="Q6" s="18">
        <v>143</v>
      </c>
    </row>
    <row r="7" spans="1:17" x14ac:dyDescent="0.35">
      <c r="A7" s="18">
        <v>6</v>
      </c>
      <c r="B7" s="22" t="s">
        <v>138</v>
      </c>
      <c r="C7" s="19">
        <v>0</v>
      </c>
      <c r="D7" s="19">
        <v>5.4000000000000003E-3</v>
      </c>
      <c r="E7" s="19">
        <v>0</v>
      </c>
      <c r="F7" s="19">
        <v>4.2999999999999997E-2</v>
      </c>
      <c r="G7" s="19">
        <v>8.5999999999999993E-2</v>
      </c>
      <c r="H7" s="19">
        <v>0.33329999999999999</v>
      </c>
      <c r="I7" s="19">
        <v>0.5323</v>
      </c>
      <c r="J7" s="19">
        <v>0.12920000000000001</v>
      </c>
      <c r="K7" s="19">
        <v>0.31459999999999999</v>
      </c>
      <c r="L7" s="19">
        <v>0.11799999999999999</v>
      </c>
      <c r="M7" s="19">
        <v>0.11799999999999999</v>
      </c>
      <c r="N7" s="19">
        <v>0.1236</v>
      </c>
      <c r="O7" s="19">
        <v>0.11799999999999999</v>
      </c>
      <c r="P7" s="19">
        <v>7.8700000000000006E-2</v>
      </c>
      <c r="Q7" s="18">
        <v>178</v>
      </c>
    </row>
    <row r="8" spans="1:17" x14ac:dyDescent="0.35">
      <c r="A8">
        <v>7</v>
      </c>
      <c r="B8" s="1" t="s">
        <v>149</v>
      </c>
      <c r="C8" s="3">
        <v>0</v>
      </c>
      <c r="D8" s="3">
        <v>5.4000000000000003E-3</v>
      </c>
      <c r="E8" s="3">
        <v>1.0800000000000001E-2</v>
      </c>
      <c r="F8" s="3">
        <v>4.8399999999999999E-2</v>
      </c>
      <c r="G8" s="3">
        <v>4.2999999999999997E-2</v>
      </c>
      <c r="H8" s="3">
        <v>0.31180000000000002</v>
      </c>
      <c r="I8" s="3">
        <v>0.5806</v>
      </c>
      <c r="J8" s="3">
        <v>0.23330000000000001</v>
      </c>
      <c r="K8" s="3">
        <v>0.34439999999999998</v>
      </c>
      <c r="L8" s="3">
        <v>9.4399999999999998E-2</v>
      </c>
      <c r="M8" s="3">
        <v>0.1389</v>
      </c>
      <c r="N8" s="3">
        <v>7.22E-2</v>
      </c>
      <c r="O8" s="3">
        <v>7.7799999999999994E-2</v>
      </c>
      <c r="P8" s="3">
        <v>3.8899999999999997E-2</v>
      </c>
      <c r="Q8">
        <v>180</v>
      </c>
    </row>
    <row r="9" spans="1:17" x14ac:dyDescent="0.35">
      <c r="A9" s="18">
        <v>8</v>
      </c>
      <c r="B9" s="22" t="s">
        <v>139</v>
      </c>
      <c r="C9" s="19">
        <v>1.6400000000000001E-2</v>
      </c>
      <c r="D9" s="19">
        <v>1.6400000000000001E-2</v>
      </c>
      <c r="E9" s="19">
        <v>1.6400000000000001E-2</v>
      </c>
      <c r="F9" s="19">
        <v>0.10929999999999999</v>
      </c>
      <c r="G9" s="19">
        <v>0.20219999999999999</v>
      </c>
      <c r="H9" s="19">
        <v>0.37159999999999999</v>
      </c>
      <c r="I9" s="19">
        <v>0.26779999999999998</v>
      </c>
      <c r="J9" s="19">
        <v>7.5899999999999995E-2</v>
      </c>
      <c r="K9" s="19">
        <v>0.24829999999999999</v>
      </c>
      <c r="L9" s="19">
        <v>9.6600000000000005E-2</v>
      </c>
      <c r="M9" s="19">
        <v>0.17929999999999999</v>
      </c>
      <c r="N9" s="19">
        <v>0.1517</v>
      </c>
      <c r="O9" s="19">
        <v>0.1517</v>
      </c>
      <c r="P9" s="19">
        <v>9.6600000000000005E-2</v>
      </c>
      <c r="Q9" s="18">
        <v>145</v>
      </c>
    </row>
    <row r="10" spans="1:17" ht="16.5" customHeight="1" x14ac:dyDescent="0.35">
      <c r="A10" s="18">
        <v>9</v>
      </c>
      <c r="B10" s="22" t="s">
        <v>140</v>
      </c>
      <c r="C10" s="19">
        <v>3.7999999999999999E-2</v>
      </c>
      <c r="D10" s="19">
        <v>1.6299999999999999E-2</v>
      </c>
      <c r="E10" s="19">
        <v>2.7199999999999998E-2</v>
      </c>
      <c r="F10" s="19">
        <v>0.16850000000000001</v>
      </c>
      <c r="G10" s="19">
        <v>0.15759999999999999</v>
      </c>
      <c r="H10" s="19">
        <v>0.28799999999999998</v>
      </c>
      <c r="I10" s="19">
        <v>0.30430000000000001</v>
      </c>
      <c r="J10" s="19">
        <v>4.9599999999999998E-2</v>
      </c>
      <c r="K10" s="19">
        <v>0.24790000000000001</v>
      </c>
      <c r="L10" s="19">
        <v>8.2600000000000007E-2</v>
      </c>
      <c r="M10" s="19">
        <v>0.20660000000000001</v>
      </c>
      <c r="N10" s="19">
        <v>9.9199999999999997E-2</v>
      </c>
      <c r="O10" s="19">
        <v>0.18179999999999999</v>
      </c>
      <c r="P10" s="19">
        <v>0.13220000000000001</v>
      </c>
      <c r="Q10" s="18">
        <v>121</v>
      </c>
    </row>
    <row r="11" spans="1:17" x14ac:dyDescent="0.35">
      <c r="A11" s="18">
        <v>10</v>
      </c>
      <c r="B11" s="22" t="s">
        <v>141</v>
      </c>
      <c r="C11" s="19">
        <v>0</v>
      </c>
      <c r="D11" s="19">
        <v>1.0800000000000001E-2</v>
      </c>
      <c r="E11" s="19">
        <v>1.61E-2</v>
      </c>
      <c r="F11" s="19">
        <v>3.7600000000000001E-2</v>
      </c>
      <c r="G11" s="19">
        <v>0.1237</v>
      </c>
      <c r="H11" s="19">
        <v>0.23119999999999999</v>
      </c>
      <c r="I11" s="19">
        <v>0.5806</v>
      </c>
      <c r="J11" s="19">
        <v>0.32569999999999999</v>
      </c>
      <c r="K11" s="19">
        <v>0.39429999999999998</v>
      </c>
      <c r="L11" s="19">
        <v>0.08</v>
      </c>
      <c r="M11" s="19">
        <v>9.7100000000000006E-2</v>
      </c>
      <c r="N11" s="19">
        <v>3.4299999999999997E-2</v>
      </c>
      <c r="O11" s="19">
        <v>2.86E-2</v>
      </c>
      <c r="P11" s="19">
        <v>0.04</v>
      </c>
      <c r="Q11" s="18">
        <v>175</v>
      </c>
    </row>
    <row r="12" spans="1:17" x14ac:dyDescent="0.35">
      <c r="A12" s="18">
        <v>11</v>
      </c>
      <c r="B12" s="22" t="s">
        <v>142</v>
      </c>
      <c r="C12" s="19">
        <v>6.6699999999999995E-2</v>
      </c>
      <c r="D12" s="19">
        <v>0.05</v>
      </c>
      <c r="E12" s="19">
        <v>7.7799999999999994E-2</v>
      </c>
      <c r="F12" s="19">
        <v>0.2</v>
      </c>
      <c r="G12" s="19">
        <v>0.2278</v>
      </c>
      <c r="H12" s="19">
        <v>0.25</v>
      </c>
      <c r="I12" s="19">
        <v>0.1278</v>
      </c>
      <c r="J12" s="19">
        <v>0.11940000000000001</v>
      </c>
      <c r="K12" s="19">
        <v>0.31340000000000001</v>
      </c>
      <c r="L12" s="19">
        <v>6.7199999999999996E-2</v>
      </c>
      <c r="M12" s="19">
        <v>0.37309999999999999</v>
      </c>
      <c r="N12" s="19">
        <v>5.9700000000000003E-2</v>
      </c>
      <c r="O12" s="19">
        <v>2.9899999999999999E-2</v>
      </c>
      <c r="P12" s="19">
        <v>3.73E-2</v>
      </c>
      <c r="Q12">
        <v>134</v>
      </c>
    </row>
    <row r="13" spans="1:17" x14ac:dyDescent="0.35">
      <c r="A13">
        <v>12</v>
      </c>
      <c r="B13" s="1" t="s">
        <v>150</v>
      </c>
      <c r="C13" s="3">
        <v>0</v>
      </c>
      <c r="D13" s="3">
        <v>0</v>
      </c>
      <c r="E13" s="3">
        <v>0</v>
      </c>
      <c r="F13" s="3">
        <v>2.1700000000000001E-2</v>
      </c>
      <c r="G13" s="3">
        <v>2.1700000000000001E-2</v>
      </c>
      <c r="H13" s="3">
        <v>0.15759999999999999</v>
      </c>
      <c r="I13" s="3">
        <v>0.79890000000000005</v>
      </c>
      <c r="J13" s="3">
        <v>0.1326</v>
      </c>
      <c r="K13" s="3">
        <v>0.28179999999999999</v>
      </c>
      <c r="L13" s="3">
        <v>7.7299999999999994E-2</v>
      </c>
      <c r="M13" s="3">
        <v>0.1381</v>
      </c>
      <c r="N13" s="3">
        <v>0.11600000000000001</v>
      </c>
      <c r="O13" s="3">
        <v>0.11600000000000001</v>
      </c>
      <c r="P13" s="3">
        <v>0.1381</v>
      </c>
      <c r="Q13">
        <v>181</v>
      </c>
    </row>
    <row r="14" spans="1:17" x14ac:dyDescent="0.35">
      <c r="A14">
        <v>13</v>
      </c>
      <c r="B14" s="1" t="s">
        <v>151</v>
      </c>
      <c r="C14" s="3">
        <v>0</v>
      </c>
      <c r="D14" s="3">
        <v>5.4000000000000003E-3</v>
      </c>
      <c r="E14" s="3">
        <v>5.4000000000000003E-3</v>
      </c>
      <c r="F14" s="3">
        <v>3.2599999999999997E-2</v>
      </c>
      <c r="G14" s="3">
        <v>2.7199999999999998E-2</v>
      </c>
      <c r="H14" s="3">
        <v>0.2011</v>
      </c>
      <c r="I14" s="3">
        <v>0.72829999999999995</v>
      </c>
      <c r="J14" s="3">
        <v>8.9399999999999993E-2</v>
      </c>
      <c r="K14" s="3">
        <v>0.2235</v>
      </c>
      <c r="L14" s="3">
        <v>0.11169999999999999</v>
      </c>
      <c r="M14" s="3">
        <v>0.1173</v>
      </c>
      <c r="N14" s="3">
        <v>0.1341</v>
      </c>
      <c r="O14" s="3">
        <v>0.17319999999999999</v>
      </c>
      <c r="P14" s="3">
        <v>0.15079999999999999</v>
      </c>
      <c r="Q14">
        <v>179</v>
      </c>
    </row>
    <row r="15" spans="1:17" x14ac:dyDescent="0.35">
      <c r="A15">
        <v>14</v>
      </c>
      <c r="B15" s="1" t="s">
        <v>152</v>
      </c>
      <c r="C15" s="3">
        <v>0</v>
      </c>
      <c r="D15" s="3">
        <v>1.0800000000000001E-2</v>
      </c>
      <c r="E15" s="3">
        <v>0</v>
      </c>
      <c r="F15" s="3">
        <v>5.3800000000000001E-2</v>
      </c>
      <c r="G15" s="3">
        <v>3.2300000000000002E-2</v>
      </c>
      <c r="H15" s="3">
        <v>0.2258</v>
      </c>
      <c r="I15" s="3">
        <v>0.6774</v>
      </c>
      <c r="J15" s="3">
        <v>0.1381</v>
      </c>
      <c r="K15" s="3">
        <v>0.2044</v>
      </c>
      <c r="L15" s="3">
        <v>0.1215</v>
      </c>
      <c r="M15" s="3">
        <v>0.19339999999999999</v>
      </c>
      <c r="N15" s="3">
        <v>0.1215</v>
      </c>
      <c r="O15" s="3">
        <v>0.12709999999999999</v>
      </c>
      <c r="P15" s="3">
        <v>9.3899999999999997E-2</v>
      </c>
      <c r="Q15">
        <v>181</v>
      </c>
    </row>
    <row r="16" spans="1:17" x14ac:dyDescent="0.35">
      <c r="A16">
        <v>15</v>
      </c>
      <c r="B16" s="1" t="s">
        <v>153</v>
      </c>
      <c r="C16" s="3">
        <v>0</v>
      </c>
      <c r="D16" s="3">
        <v>1.6199999999999999E-2</v>
      </c>
      <c r="E16" s="3">
        <v>0</v>
      </c>
      <c r="F16" s="3">
        <v>4.3200000000000002E-2</v>
      </c>
      <c r="G16" s="3">
        <v>3.2399999999999998E-2</v>
      </c>
      <c r="H16" s="3">
        <v>0.2054</v>
      </c>
      <c r="I16" s="3">
        <v>0.70269999999999999</v>
      </c>
      <c r="J16" s="3">
        <v>0.21110000000000001</v>
      </c>
      <c r="K16" s="3">
        <v>0.30559999999999998</v>
      </c>
      <c r="L16" s="3">
        <v>0.1111</v>
      </c>
      <c r="M16" s="3">
        <v>0.1056</v>
      </c>
      <c r="N16" s="3">
        <v>7.7799999999999994E-2</v>
      </c>
      <c r="O16" s="3">
        <v>8.8900000000000007E-2</v>
      </c>
      <c r="P16" s="3">
        <v>0.1</v>
      </c>
      <c r="Q16">
        <v>180</v>
      </c>
    </row>
    <row r="17" spans="1:17" x14ac:dyDescent="0.35">
      <c r="A17">
        <v>16</v>
      </c>
      <c r="B17" s="1" t="s">
        <v>154</v>
      </c>
      <c r="C17" s="3">
        <v>0</v>
      </c>
      <c r="D17" s="3">
        <v>5.4000000000000003E-3</v>
      </c>
      <c r="E17" s="3">
        <v>0</v>
      </c>
      <c r="F17" s="3">
        <v>4.8399999999999999E-2</v>
      </c>
      <c r="G17" s="3">
        <v>6.4500000000000002E-2</v>
      </c>
      <c r="H17" s="3">
        <v>0.26340000000000002</v>
      </c>
      <c r="I17" s="3">
        <v>0.61829999999999996</v>
      </c>
      <c r="J17" s="3">
        <v>0.15379999999999999</v>
      </c>
      <c r="K17" s="3">
        <v>0.32969999999999999</v>
      </c>
      <c r="L17" s="3">
        <v>0.12089999999999999</v>
      </c>
      <c r="M17" s="3">
        <v>0.13739999999999999</v>
      </c>
      <c r="N17" s="3">
        <v>0.1154</v>
      </c>
      <c r="O17" s="3">
        <v>4.3999999999999997E-2</v>
      </c>
      <c r="P17" s="3">
        <v>9.8900000000000002E-2</v>
      </c>
      <c r="Q17">
        <v>182</v>
      </c>
    </row>
    <row r="18" spans="1:17" x14ac:dyDescent="0.35">
      <c r="A18">
        <v>17</v>
      </c>
      <c r="B18" s="1" t="s">
        <v>155</v>
      </c>
      <c r="C18" s="3">
        <v>0</v>
      </c>
      <c r="D18" s="3">
        <v>2.1499999999999998E-2</v>
      </c>
      <c r="E18" s="3">
        <v>3.7600000000000001E-2</v>
      </c>
      <c r="F18" s="3">
        <v>0.13980000000000001</v>
      </c>
      <c r="G18" s="3">
        <v>0.1452</v>
      </c>
      <c r="H18" s="3">
        <v>0.21510000000000001</v>
      </c>
      <c r="I18" s="3">
        <v>0.44090000000000001</v>
      </c>
      <c r="J18" s="3">
        <v>0.20569999999999999</v>
      </c>
      <c r="K18" s="3">
        <v>0.33710000000000001</v>
      </c>
      <c r="L18" s="3">
        <v>9.1399999999999995E-2</v>
      </c>
      <c r="M18" s="3">
        <v>0.22289999999999999</v>
      </c>
      <c r="N18" s="3">
        <v>5.1400000000000001E-2</v>
      </c>
      <c r="O18" s="3">
        <v>5.1400000000000001E-2</v>
      </c>
      <c r="P18" s="3">
        <v>0.04</v>
      </c>
      <c r="Q18">
        <v>175</v>
      </c>
    </row>
    <row r="19" spans="1:17" x14ac:dyDescent="0.35">
      <c r="A19">
        <v>18</v>
      </c>
      <c r="B19" s="1" t="s">
        <v>156</v>
      </c>
      <c r="C19" s="3">
        <v>2.69E-2</v>
      </c>
      <c r="D19" s="3">
        <v>5.91E-2</v>
      </c>
      <c r="E19" s="3">
        <v>2.69E-2</v>
      </c>
      <c r="F19" s="3">
        <v>0.19350000000000001</v>
      </c>
      <c r="G19" s="3">
        <v>0.1774</v>
      </c>
      <c r="H19" s="3">
        <v>0.24729999999999999</v>
      </c>
      <c r="I19" s="3">
        <v>0.26879999999999998</v>
      </c>
      <c r="J19" s="3">
        <v>6.7000000000000004E-2</v>
      </c>
      <c r="K19" s="3">
        <v>0.19550000000000001</v>
      </c>
      <c r="L19" s="3">
        <v>0.10059999999999999</v>
      </c>
      <c r="M19" s="3">
        <v>0.37430000000000002</v>
      </c>
      <c r="N19" s="3">
        <v>7.8200000000000006E-2</v>
      </c>
      <c r="O19" s="3">
        <v>0.1061</v>
      </c>
      <c r="P19" s="3">
        <v>7.8200000000000006E-2</v>
      </c>
      <c r="Q19">
        <v>179</v>
      </c>
    </row>
    <row r="20" spans="1:17" x14ac:dyDescent="0.35">
      <c r="A20">
        <v>19</v>
      </c>
      <c r="B20" s="1" t="s">
        <v>157</v>
      </c>
      <c r="C20" s="3">
        <v>8.1100000000000005E-2</v>
      </c>
      <c r="D20" s="3">
        <v>5.9499999999999997E-2</v>
      </c>
      <c r="E20" s="3">
        <v>3.78E-2</v>
      </c>
      <c r="F20" s="3">
        <v>0.22700000000000001</v>
      </c>
      <c r="G20" s="3">
        <v>0.21079999999999999</v>
      </c>
      <c r="H20" s="3">
        <v>0.22700000000000001</v>
      </c>
      <c r="I20" s="3">
        <v>0.15679999999999999</v>
      </c>
      <c r="J20" s="3">
        <v>4.7600000000000003E-2</v>
      </c>
      <c r="K20" s="3">
        <v>0.10199999999999999</v>
      </c>
      <c r="L20" s="3">
        <v>9.5200000000000007E-2</v>
      </c>
      <c r="M20" s="3">
        <v>0.44219999999999998</v>
      </c>
      <c r="N20" s="3">
        <v>8.8400000000000006E-2</v>
      </c>
      <c r="O20" s="3">
        <v>0.11559999999999999</v>
      </c>
      <c r="P20" s="3">
        <v>0.10879999999999999</v>
      </c>
      <c r="Q20">
        <v>147</v>
      </c>
    </row>
    <row r="21" spans="1:17" ht="31" x14ac:dyDescent="0.35">
      <c r="A21">
        <v>20</v>
      </c>
      <c r="B21" s="1" t="s">
        <v>159</v>
      </c>
      <c r="C21" s="3">
        <v>0</v>
      </c>
      <c r="D21" s="3">
        <v>0</v>
      </c>
      <c r="E21" s="3">
        <v>0</v>
      </c>
      <c r="F21" s="3">
        <v>2.7E-2</v>
      </c>
      <c r="G21" s="3">
        <v>5.4100000000000002E-2</v>
      </c>
      <c r="H21" s="3">
        <v>0.2324</v>
      </c>
      <c r="I21" s="3">
        <v>0.6865</v>
      </c>
      <c r="J21" s="3">
        <v>0.18029999999999999</v>
      </c>
      <c r="K21" s="3">
        <v>0.34970000000000001</v>
      </c>
      <c r="L21" s="3">
        <v>9.8400000000000001E-2</v>
      </c>
      <c r="M21" s="3">
        <v>0.1421</v>
      </c>
      <c r="N21" s="3">
        <v>9.2899999999999996E-2</v>
      </c>
      <c r="O21" s="3">
        <v>6.5600000000000006E-2</v>
      </c>
      <c r="P21" s="3">
        <v>7.0999999999999994E-2</v>
      </c>
      <c r="Q21">
        <v>183</v>
      </c>
    </row>
    <row r="22" spans="1:17" ht="31" x14ac:dyDescent="0.35">
      <c r="A22">
        <v>21</v>
      </c>
      <c r="B22" s="1" t="s">
        <v>158</v>
      </c>
      <c r="C22" s="3">
        <v>3.7600000000000001E-2</v>
      </c>
      <c r="D22" s="3">
        <v>6.4500000000000002E-2</v>
      </c>
      <c r="E22" s="3">
        <v>3.7600000000000001E-2</v>
      </c>
      <c r="F22" s="3">
        <v>0.1237</v>
      </c>
      <c r="G22" s="3">
        <v>0.22040000000000001</v>
      </c>
      <c r="H22" s="3">
        <v>0.24729999999999999</v>
      </c>
      <c r="I22" s="3">
        <v>0.26879999999999998</v>
      </c>
      <c r="J22" s="3">
        <v>0.23730000000000001</v>
      </c>
      <c r="K22" s="3">
        <v>0.34460000000000002</v>
      </c>
      <c r="L22" s="3">
        <v>7.3400000000000007E-2</v>
      </c>
      <c r="M22" s="3">
        <v>0.28810000000000002</v>
      </c>
      <c r="N22" s="3">
        <v>2.2599999999999999E-2</v>
      </c>
      <c r="O22" s="3">
        <v>2.2599999999999999E-2</v>
      </c>
      <c r="P22" s="3">
        <v>1.1299999999999999E-2</v>
      </c>
      <c r="Q22">
        <v>177</v>
      </c>
    </row>
    <row r="23" spans="1:17" x14ac:dyDescent="0.35">
      <c r="C23" s="3"/>
      <c r="D23" s="3"/>
      <c r="E23" s="3"/>
      <c r="F23" s="3"/>
      <c r="G23" s="3"/>
      <c r="H23" s="3"/>
      <c r="I23" s="3"/>
      <c r="P23" s="3"/>
    </row>
    <row r="24" spans="1:17" x14ac:dyDescent="0.35">
      <c r="C24" s="3"/>
      <c r="D24" s="3"/>
      <c r="E24" s="3"/>
      <c r="F24" s="3"/>
      <c r="G24" s="3"/>
      <c r="H24" s="3"/>
      <c r="I24" s="3"/>
    </row>
    <row r="25" spans="1:17" x14ac:dyDescent="0.35">
      <c r="C25" s="3"/>
      <c r="D25" s="3"/>
      <c r="E25" s="3"/>
      <c r="F25" s="3"/>
      <c r="G25" s="3"/>
      <c r="H25" s="3"/>
      <c r="I25" s="3"/>
    </row>
    <row r="26" spans="1:17" x14ac:dyDescent="0.35">
      <c r="C26" s="3"/>
      <c r="D26" s="3"/>
      <c r="E26" s="3"/>
      <c r="F26" s="3"/>
      <c r="G26" s="3"/>
      <c r="H26" s="3"/>
      <c r="I26" s="3"/>
    </row>
    <row r="27" spans="1:17" x14ac:dyDescent="0.35">
      <c r="C27" s="3"/>
      <c r="D27" s="3"/>
      <c r="E27" s="3"/>
      <c r="F27" s="3"/>
      <c r="G27" s="3"/>
      <c r="H27" s="3"/>
      <c r="I27" s="3"/>
    </row>
    <row r="28" spans="1:17" x14ac:dyDescent="0.35">
      <c r="C28" s="3"/>
      <c r="D28" s="3"/>
      <c r="E28" s="3"/>
      <c r="F28" s="3"/>
      <c r="G28" s="3"/>
      <c r="H28" s="3"/>
      <c r="I28" s="3"/>
    </row>
    <row r="29" spans="1:17" x14ac:dyDescent="0.35">
      <c r="C29" s="3"/>
      <c r="D29" s="3"/>
      <c r="E29" s="3"/>
      <c r="F29" s="3"/>
      <c r="G29" s="3"/>
      <c r="H29" s="3"/>
      <c r="I29" s="3"/>
    </row>
    <row r="30" spans="1:17" x14ac:dyDescent="0.35">
      <c r="C30" s="3"/>
      <c r="D30" s="3"/>
      <c r="E30" s="3"/>
      <c r="F30" s="3"/>
      <c r="G30" s="3"/>
      <c r="H30" s="3"/>
      <c r="I30" s="3"/>
    </row>
    <row r="31" spans="1:17" x14ac:dyDescent="0.35">
      <c r="C31" s="3"/>
      <c r="D31" s="3"/>
      <c r="E31" s="3"/>
      <c r="F31" s="3"/>
      <c r="G31" s="3"/>
      <c r="H31" s="3"/>
      <c r="I31" s="3"/>
    </row>
    <row r="32" spans="1:17" x14ac:dyDescent="0.35">
      <c r="C32" s="3"/>
      <c r="D32" s="3"/>
      <c r="E32" s="3"/>
      <c r="F32" s="3"/>
      <c r="G32" s="3"/>
      <c r="H32" s="3"/>
      <c r="I32" s="3"/>
    </row>
    <row r="33" spans="3:9" x14ac:dyDescent="0.35">
      <c r="C33" s="3"/>
      <c r="D33" s="3"/>
      <c r="E33" s="3"/>
      <c r="F33" s="3"/>
      <c r="G33" s="3"/>
      <c r="H33" s="3"/>
      <c r="I33" s="3"/>
    </row>
    <row r="34" spans="3:9" x14ac:dyDescent="0.35">
      <c r="C34" s="3"/>
      <c r="D34" s="3"/>
      <c r="E34" s="3"/>
      <c r="F34" s="3"/>
      <c r="G34" s="3"/>
      <c r="H34" s="3"/>
      <c r="I34" s="3"/>
    </row>
    <row r="35" spans="3:9" x14ac:dyDescent="0.35">
      <c r="C35" s="3"/>
      <c r="D35" s="3"/>
      <c r="E35" s="3"/>
      <c r="F35" s="3"/>
      <c r="G35" s="3"/>
      <c r="H35" s="3"/>
      <c r="I35" s="3"/>
    </row>
    <row r="36" spans="3:9" x14ac:dyDescent="0.35">
      <c r="C36" s="3"/>
      <c r="D36" s="3"/>
      <c r="E36" s="3"/>
      <c r="F36" s="3"/>
      <c r="G36" s="3"/>
      <c r="H36" s="3"/>
      <c r="I36" s="3"/>
    </row>
    <row r="37" spans="3:9" x14ac:dyDescent="0.35">
      <c r="C37" s="3"/>
      <c r="D37" s="3"/>
      <c r="E37" s="3"/>
      <c r="F37" s="3"/>
      <c r="G37" s="3"/>
      <c r="H37" s="3"/>
      <c r="I37" s="3"/>
    </row>
    <row r="38" spans="3:9" x14ac:dyDescent="0.35">
      <c r="C38" s="3"/>
      <c r="D38" s="3"/>
      <c r="E38" s="3"/>
      <c r="F38" s="3"/>
      <c r="G38" s="3"/>
      <c r="H38" s="3"/>
      <c r="I38" s="3"/>
    </row>
    <row r="39" spans="3:9" x14ac:dyDescent="0.35">
      <c r="C39" s="3"/>
      <c r="D39" s="3"/>
      <c r="E39" s="3"/>
      <c r="F39" s="3"/>
      <c r="G39" s="3"/>
      <c r="H39" s="3"/>
      <c r="I39" s="3"/>
    </row>
    <row r="40" spans="3:9" x14ac:dyDescent="0.35">
      <c r="C40" s="3"/>
      <c r="D40" s="3"/>
      <c r="E40" s="3"/>
      <c r="F40" s="3"/>
      <c r="G40" s="3"/>
      <c r="H40" s="3"/>
      <c r="I40" s="3"/>
    </row>
    <row r="41" spans="3:9" x14ac:dyDescent="0.35">
      <c r="C41" s="3"/>
      <c r="D41" s="3"/>
      <c r="E41" s="3"/>
      <c r="F41" s="3"/>
      <c r="G41" s="3"/>
      <c r="H41" s="3"/>
      <c r="I41" s="3"/>
    </row>
    <row r="42" spans="3:9" x14ac:dyDescent="0.35">
      <c r="C42" s="3"/>
      <c r="D42" s="3"/>
      <c r="E42" s="3"/>
      <c r="F42" s="3"/>
      <c r="G42" s="3"/>
      <c r="H42" s="3"/>
      <c r="I42" s="3"/>
    </row>
    <row r="43" spans="3:9" x14ac:dyDescent="0.35">
      <c r="C43" s="3"/>
      <c r="D43" s="3"/>
      <c r="E43" s="3"/>
      <c r="F43" s="3"/>
      <c r="G43" s="3"/>
      <c r="H43" s="3"/>
      <c r="I43" s="3"/>
    </row>
    <row r="44" spans="3:9" x14ac:dyDescent="0.35">
      <c r="C44" s="3"/>
      <c r="D44" s="3"/>
      <c r="E44" s="3"/>
      <c r="F44" s="3"/>
      <c r="G44" s="3"/>
      <c r="H44" s="3"/>
      <c r="I44" s="3"/>
    </row>
    <row r="45" spans="3:9" x14ac:dyDescent="0.35">
      <c r="C45" s="3"/>
      <c r="D45" s="3"/>
      <c r="E45" s="3"/>
      <c r="F45" s="3"/>
      <c r="G45" s="3"/>
      <c r="H45" s="3"/>
      <c r="I45" s="3"/>
    </row>
  </sheetData>
  <autoFilter ref="A1:Q2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Questionnaire and answers</vt:lpstr>
      <vt:lpstr>Results</vt:lpstr>
      <vt:lpstr>Data</vt:lpstr>
      <vt:lpstr>Q9 - 10 - General Workspace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Alexandrine Menard</cp:lastModifiedBy>
  <cp:lastPrinted>2017-12-19T16:25:35Z</cp:lastPrinted>
  <dcterms:created xsi:type="dcterms:W3CDTF">2017-11-13T02:01:27Z</dcterms:created>
  <dcterms:modified xsi:type="dcterms:W3CDTF">2020-07-02T19:35:22Z</dcterms:modified>
</cp:coreProperties>
</file>