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Chughes\Desktop\"/>
    </mc:Choice>
  </mc:AlternateContent>
  <xr:revisionPtr revIDLastSave="0" documentId="13_ncr:1_{96B91129-9F19-4F9B-8EAF-5E208C0A2854}" xr6:coauthVersionLast="47" xr6:coauthVersionMax="47" xr10:uidLastSave="{00000000-0000-0000-0000-000000000000}"/>
  <bookViews>
    <workbookView xWindow="-98" yWindow="-98" windowWidth="21795" windowHeight="13996" xr2:uid="{356D28AB-9E6F-4604-8348-B3524729F361}"/>
  </bookViews>
  <sheets>
    <sheet name="Critical Path" sheetId="1" r:id="rId1"/>
    <sheet name="User guide" sheetId="4" r:id="rId2"/>
    <sheet name="CGII Dates" sheetId="3" r:id="rId3"/>
    <sheet name="Fed Holidays" sheetId="2" r:id="rId4"/>
  </sheets>
  <externalReferences>
    <externalReference r:id="rId5"/>
  </externalReferences>
  <definedNames>
    <definedName name="Holidays">[1]Holidays!$D$9:$K$19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F10" i="1" s="1"/>
  <c r="E12" i="1" s="1"/>
  <c r="E6" i="1"/>
  <c r="F6" i="1" s="1"/>
  <c r="E8" i="1" l="1"/>
  <c r="F8" i="1" s="1"/>
  <c r="E9" i="1" s="1"/>
  <c r="F12" i="1" l="1"/>
  <c r="E13" i="1" s="1"/>
  <c r="F9" i="1" l="1"/>
  <c r="E20" i="1" l="1"/>
  <c r="F20" i="1" s="1"/>
  <c r="F13" i="1"/>
  <c r="E14" i="1" l="1"/>
  <c r="F14" i="1" s="1"/>
  <c r="E15" i="1" s="1"/>
  <c r="F15" i="1" s="1"/>
  <c r="E21" i="1"/>
  <c r="F21" i="1" s="1"/>
  <c r="E16" i="1" l="1"/>
  <c r="F16" i="1" s="1"/>
  <c r="E17" i="1" l="1"/>
  <c r="F17" i="1" s="1"/>
  <c r="E22" i="1" l="1"/>
  <c r="F22" i="1" s="1"/>
  <c r="E24" i="1" s="1"/>
  <c r="F24" i="1" s="1"/>
  <c r="E25" i="1" l="1"/>
  <c r="F25" i="1" s="1"/>
  <c r="E26" i="1" l="1"/>
  <c r="F26" i="1" s="1"/>
  <c r="E27" i="1" s="1"/>
  <c r="F27" i="1" s="1"/>
  <c r="E28" i="1" l="1"/>
  <c r="F28" i="1" s="1"/>
  <c r="E29" i="1" s="1"/>
  <c r="F29" i="1" s="1"/>
  <c r="E30" i="1" s="1"/>
  <c r="F30" i="1" s="1"/>
  <c r="E31" i="1" s="1"/>
  <c r="F31" i="1" l="1"/>
  <c r="E32" i="1" l="1"/>
  <c r="F32" i="1" s="1"/>
  <c r="E33" i="1"/>
  <c r="F33" i="1" s="1"/>
  <c r="E36" i="1"/>
  <c r="F36" i="1" s="1"/>
  <c r="F37" i="1" l="1"/>
  <c r="E38" i="1" s="1"/>
  <c r="F38" i="1" s="1"/>
  <c r="E39" i="1" l="1"/>
  <c r="E40" i="1" s="1"/>
  <c r="E41" i="1" s="1"/>
  <c r="F41" i="1" s="1"/>
  <c r="E44" i="1" s="1"/>
  <c r="F44" i="1" s="1"/>
  <c r="E48" i="1" l="1"/>
  <c r="F48" i="1" s="1"/>
  <c r="E50" i="1" s="1"/>
  <c r="F50" i="1" s="1"/>
  <c r="E51" i="1" s="1"/>
  <c r="F51" i="1" s="1"/>
  <c r="E52" i="1" s="1"/>
  <c r="F52" i="1" s="1"/>
  <c r="E53" i="1" s="1"/>
  <c r="F53" i="1" s="1"/>
  <c r="E45" i="1"/>
  <c r="F45" i="1" s="1"/>
  <c r="E46" i="1" s="1"/>
  <c r="F46" i="1" s="1"/>
  <c r="E47" i="1" s="1"/>
  <c r="F47" i="1" s="1"/>
  <c r="E54" i="1" l="1"/>
  <c r="F54" i="1" s="1"/>
  <c r="E55" i="1" s="1"/>
  <c r="F55" i="1" s="1"/>
  <c r="E56" i="1" s="1"/>
  <c r="F56" i="1" s="1"/>
  <c r="E57" i="1" s="1"/>
  <c r="F57" i="1" l="1"/>
  <c r="E58" i="1" s="1"/>
  <c r="E59" i="1" l="1"/>
  <c r="F58" i="1"/>
  <c r="F59" i="1" l="1"/>
  <c r="E62" i="1" s="1"/>
  <c r="F62" i="1" s="1"/>
  <c r="F63" i="1" s="1"/>
  <c r="E64" i="1" s="1"/>
  <c r="F64" i="1" s="1"/>
  <c r="E65" i="1" l="1"/>
  <c r="E66" i="1" s="1"/>
</calcChain>
</file>

<file path=xl/sharedStrings.xml><?xml version="1.0" encoding="utf-8"?>
<sst xmlns="http://schemas.openxmlformats.org/spreadsheetml/2006/main" count="255" uniqueCount="104">
  <si>
    <t>Start Date</t>
  </si>
  <si>
    <t xml:space="preserve">End Date </t>
  </si>
  <si>
    <t>Notes</t>
  </si>
  <si>
    <t>1.</t>
  </si>
  <si>
    <t>INITIATION OF REGULATION</t>
  </si>
  <si>
    <t xml:space="preserve">Before beginning your work, it is recommended you consult the Guide to Regulatory Development and RIAS Writing </t>
  </si>
  <si>
    <t>1.1a</t>
  </si>
  <si>
    <t>Prepare Drafting Instructions and DoJ Legislative Services File Opening</t>
  </si>
  <si>
    <t>1.2a</t>
  </si>
  <si>
    <t>Approval of Drafting Instructions and File Opening</t>
  </si>
  <si>
    <t xml:space="preserve"> Legal Counsel  - Regulatory Organization </t>
  </si>
  <si>
    <t xml:space="preserve">Responsible ADM   - Regulatory Organization </t>
  </si>
  <si>
    <t>1.1b</t>
  </si>
  <si>
    <t>Develop Triage Statement</t>
  </si>
  <si>
    <t>Triage Template</t>
  </si>
  <si>
    <t>1.2b</t>
  </si>
  <si>
    <t xml:space="preserve">Approval of Triage Statement </t>
  </si>
  <si>
    <t>Responsible Organization (Suggest Manager/Director level)</t>
  </si>
  <si>
    <t>TBS-RAS Analyst (initial round of comments)</t>
  </si>
  <si>
    <t>Note depending on quality/complexity this may take more than three rounds of review</t>
  </si>
  <si>
    <t>Regulatory Organization responds to comments</t>
  </si>
  <si>
    <t>TBS-RAS Analyst Greenlights Triage</t>
  </si>
  <si>
    <t>2.</t>
  </si>
  <si>
    <t>DRAFT REGULATORY MATERIAL</t>
  </si>
  <si>
    <t>2.1a</t>
  </si>
  <si>
    <t>Drafting of Regulations by DoJ Legislative Services (Regulations Section)</t>
  </si>
  <si>
    <t>2.2a</t>
  </si>
  <si>
    <t>2.1b</t>
  </si>
  <si>
    <t>Develop RIAS</t>
  </si>
  <si>
    <t>RIAS Template</t>
  </si>
  <si>
    <t>2.1 b</t>
  </si>
  <si>
    <t>Approval of RIAS</t>
  </si>
  <si>
    <t>TBS-RAS Analyst (second round of comments)</t>
  </si>
  <si>
    <t>TBS-RAS Analyst Greenlights RIAS</t>
  </si>
  <si>
    <t>If required: Prepare WTO Notification(s)</t>
  </si>
  <si>
    <t>Prepare Internal Briefing Package (including required submission documents)</t>
  </si>
  <si>
    <t>Required Submission Documents</t>
  </si>
  <si>
    <t>3.</t>
  </si>
  <si>
    <r>
      <t xml:space="preserve">MINISTERIAL APPROVAL OF PROPOSED REGULATORY PACKAGE (For Pre-Publication in </t>
    </r>
    <r>
      <rPr>
        <i/>
        <sz val="10"/>
        <color theme="1"/>
        <rFont val="Arial Black"/>
        <family val="2"/>
      </rPr>
      <t>Canada Gazette</t>
    </r>
    <r>
      <rPr>
        <sz val="10"/>
        <color theme="1"/>
        <rFont val="Arial Black"/>
        <family val="2"/>
      </rPr>
      <t>, Part I)</t>
    </r>
  </si>
  <si>
    <t>Regulatory Organization's Internal Approvals up to and including Minister</t>
  </si>
  <si>
    <t>Signed package is prepared and emailed to PCO</t>
  </si>
  <si>
    <t xml:space="preserve">         -</t>
  </si>
  <si>
    <t>See Submission process for GIC Proposals</t>
  </si>
  <si>
    <t>PCO Review and scheduling for TB meeting/ TBS internal briefings</t>
  </si>
  <si>
    <t xml:space="preserve">          -</t>
  </si>
  <si>
    <t xml:space="preserve">TB Meeting </t>
  </si>
  <si>
    <t>See Calendar and Key Dates for confirmed submission deadlines.</t>
  </si>
  <si>
    <r>
      <t xml:space="preserve">Pre-Publication in </t>
    </r>
    <r>
      <rPr>
        <b/>
        <i/>
        <sz val="9"/>
        <color theme="1"/>
        <rFont val="Arial"/>
        <family val="2"/>
      </rPr>
      <t>Canada Gazette</t>
    </r>
    <r>
      <rPr>
        <b/>
        <sz val="9"/>
        <color theme="1"/>
        <rFont val="Arial"/>
        <family val="2"/>
      </rPr>
      <t xml:space="preserve">, Part I </t>
    </r>
  </si>
  <si>
    <t>Comment period</t>
  </si>
  <si>
    <t>See 9.3.1 of the Guide to Regulatory Development and RIAS writing</t>
  </si>
  <si>
    <t>4.</t>
  </si>
  <si>
    <t>FINALIZING REGULATORY MATERIAL</t>
  </si>
  <si>
    <t xml:space="preserve">Review of Comments Received after Pre-Publication </t>
  </si>
  <si>
    <t>4.2a</t>
  </si>
  <si>
    <t xml:space="preserve">Prepare and get Approval for Drafting Instructions for Finalization of Regulations  </t>
  </si>
  <si>
    <t>4.3a</t>
  </si>
  <si>
    <t>Finalization of drafting Regulations by DoJ Legislative Services (Regulations Section)</t>
  </si>
  <si>
    <t>4.4a</t>
  </si>
  <si>
    <t>4.2b</t>
  </si>
  <si>
    <t>Update RIAS to reflect comments from Pre-Publication</t>
  </si>
  <si>
    <t>4.3b</t>
  </si>
  <si>
    <t>4.4</t>
  </si>
  <si>
    <t>If required: Prepare Addendums to WTO Notification</t>
  </si>
  <si>
    <t>4.5</t>
  </si>
  <si>
    <t>5.</t>
  </si>
  <si>
    <r>
      <t xml:space="preserve">MINISTERIAL APPROVAL OF FINAL REGULATORY PACKAGE (For Publication in </t>
    </r>
    <r>
      <rPr>
        <i/>
        <sz val="10"/>
        <rFont val="Arial Black"/>
        <family val="2"/>
      </rPr>
      <t>Canada Gazette</t>
    </r>
    <r>
      <rPr>
        <sz val="10"/>
        <rFont val="Arial Black"/>
        <family val="2"/>
      </rPr>
      <t>, Part II)</t>
    </r>
  </si>
  <si>
    <r>
      <t xml:space="preserve">Publication in </t>
    </r>
    <r>
      <rPr>
        <b/>
        <i/>
        <sz val="9"/>
        <color theme="1"/>
        <rFont val="Arial"/>
        <family val="2"/>
      </rPr>
      <t>Canada Gazette</t>
    </r>
    <r>
      <rPr>
        <b/>
        <sz val="9"/>
        <color theme="1"/>
        <rFont val="Arial"/>
        <family val="2"/>
      </rPr>
      <t xml:space="preserve">, Part II </t>
    </r>
  </si>
  <si>
    <t>Date</t>
  </si>
  <si>
    <t>Holiday Name</t>
  </si>
  <si>
    <t>Christmas Day</t>
  </si>
  <si>
    <t>Boxing Day</t>
  </si>
  <si>
    <t>New Year's Day</t>
  </si>
  <si>
    <t>Good Friday</t>
  </si>
  <si>
    <t>Easter Monday</t>
  </si>
  <si>
    <t>Victoria Day</t>
  </si>
  <si>
    <t>Canada Day</t>
  </si>
  <si>
    <t>Labour Day</t>
  </si>
  <si>
    <t>National Day for Truth and Reconciliation</t>
  </si>
  <si>
    <t>Thanksgiving</t>
  </si>
  <si>
    <t>Remembrance Day</t>
  </si>
  <si>
    <t>Saint-Jean-Baptiste Day</t>
  </si>
  <si>
    <t>Civic Holiday</t>
  </si>
  <si>
    <t>Saint-Jean-Baptiste Day (Observed)</t>
  </si>
  <si>
    <t>Links</t>
  </si>
  <si>
    <t>Guide_to_Regulatory_Development_and_RIAS_Writing_EN.docx</t>
  </si>
  <si>
    <t>Step</t>
  </si>
  <si>
    <t xml:space="preserve"> Business Days (User-Editable) </t>
  </si>
  <si>
    <t>Business Days (Reference Starting Point)</t>
  </si>
  <si>
    <t>TBS-RAS Analyst (third round of comments)</t>
  </si>
  <si>
    <t>Talk to your  DLSU</t>
  </si>
  <si>
    <t>START DATE (pre-consultation has been completed)</t>
  </si>
  <si>
    <t>Discus with your drafters and DLSU</t>
  </si>
  <si>
    <t>If you believe your regulatory proposal has the potential to trigger Canada’s international obligations, there are a number of resources you can contact: the Trade Law Bureau at Global Affairs Canada/Department of Justice Canada at admin-JLT@international.gc.ca; your department’s international trade division; Canada’s Notification Authority and Enquiry Point at enquirypoint@international.gc.ca</t>
  </si>
  <si>
    <t>Note depending on quality/complexity this may take more than four rounds of review</t>
  </si>
  <si>
    <r>
      <t xml:space="preserve">Needs to be delivered to PCO-OIC </t>
    </r>
    <r>
      <rPr>
        <b/>
        <sz val="11"/>
        <color rgb="FF000000"/>
        <rFont val="Aptos Narrow"/>
        <family val="2"/>
        <scheme val="minor"/>
      </rPr>
      <t xml:space="preserve">by noon Tuesday </t>
    </r>
    <r>
      <rPr>
        <sz val="11"/>
        <color rgb="FF000000"/>
        <rFont val="Aptos Narrow"/>
        <family val="2"/>
        <scheme val="minor"/>
      </rPr>
      <t>3 weeks before target TB meeting or will get bumped to the next available meeting.</t>
    </r>
  </si>
  <si>
    <r>
      <rPr>
        <b/>
        <sz val="11"/>
        <color theme="1"/>
        <rFont val="Aptos Narrow"/>
        <family val="2"/>
        <scheme val="minor"/>
      </rPr>
      <t>The standard pre-publication period is 30 days</t>
    </r>
    <r>
      <rPr>
        <sz val="11"/>
        <color theme="1"/>
        <rFont val="Aptos Narrow"/>
        <family val="2"/>
        <scheme val="minor"/>
      </rPr>
      <t xml:space="preserve">. In some cases, it may be advisable or required to increase the pre-publication period to allow more time for stakeholders to review complex regulations or meet legislative obligations.  </t>
    </r>
    <r>
      <rPr>
        <b/>
        <sz val="11"/>
        <color theme="1"/>
        <rFont val="Aptos Narrow"/>
        <family val="2"/>
        <scheme val="minor"/>
      </rPr>
      <t xml:space="preserve">For proposals that may have an impact on international trade,  a minimum comment period of 70 days for consultations </t>
    </r>
    <r>
      <rPr>
        <b/>
        <u/>
        <sz val="11"/>
        <color theme="1"/>
        <rFont val="Aptos Narrow"/>
        <family val="2"/>
        <scheme val="minor"/>
      </rPr>
      <t>may</t>
    </r>
    <r>
      <rPr>
        <b/>
        <sz val="11"/>
        <color theme="1"/>
        <rFont val="Aptos Narrow"/>
        <family val="2"/>
        <scheme val="minor"/>
      </rPr>
      <t xml:space="preserve"> be required . </t>
    </r>
  </si>
  <si>
    <r>
      <rPr>
        <b/>
        <sz val="11"/>
        <color theme="1"/>
        <rFont val="Aptos Narrow"/>
        <family val="2"/>
        <scheme val="minor"/>
      </rPr>
      <t>Suggestion:</t>
    </r>
    <r>
      <rPr>
        <sz val="11"/>
        <color theme="1"/>
        <rFont val="Aptos Narrow"/>
        <family val="2"/>
        <scheme val="minor"/>
      </rPr>
      <t xml:space="preserve"> Consider sharing a version of the RIAS with your departmental legal counsel at this stage. Allowing DLSU an opportunity to review early can make it easier to incorporate their feedback and may save time down the line.</t>
    </r>
  </si>
  <si>
    <r>
      <t>Suggestion:</t>
    </r>
    <r>
      <rPr>
        <sz val="11"/>
        <color theme="1"/>
        <rFont val="Aptos Narrow"/>
        <family val="2"/>
        <scheme val="minor"/>
      </rPr>
      <t xml:space="preserve"> Consider sharing a version of the RIAS with your departmental legal counsel at this stage. Allowing DLSU an opportunity to review early can make it easier to incorporate their feedback and may save time down the line.</t>
    </r>
  </si>
  <si>
    <t>Discuss estimate with your DLSU</t>
  </si>
  <si>
    <t>Discus estimate with your drafters and DLSU</t>
  </si>
  <si>
    <t>The calculator assumes a Treasury Board meeting occurs every Thursday. Please use the link in the next cell to confirm whether a meeting is actually scheduled for that date.</t>
  </si>
  <si>
    <r>
      <t xml:space="preserve">The formatting for 2.2 and 2.3 assumes work on the WTO Notification and Internal Briefing Package begins only after receiving the greenlight. Timelines can likely be shortened if work begins in parallel before the greenlight is issued. </t>
    </r>
    <r>
      <rPr>
        <b/>
        <sz val="11"/>
        <color theme="1"/>
        <rFont val="Aptos Narrow"/>
        <family val="2"/>
        <scheme val="minor"/>
      </rPr>
      <t>The end date cell for this row is also constrained so that it cannot reflect a date earlier than the completion of both the blue-stamping of the regs and greenlight of the RIAS.</t>
    </r>
  </si>
  <si>
    <t>Review by bijural experts, legistic revisors and jurilinguists (ends with blue-stamping)</t>
  </si>
  <si>
    <t>Note depending on quality/complexity this may take more than four rounds of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</si>
</sst>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d/mmm/yy"/>
    <numFmt numFmtId="165" formatCode="ddd\.\,\ mmm\.\ d\,\ yyyy"/>
  </numFmts>
  <fonts count="21" x14ac:knownFonts="1">
    <font>
      <sz val="11"/>
      <color theme="1"/>
      <name val="Aptos Narrow"/>
      <family val="2"/>
      <scheme val="minor"/>
    </font>
    <font>
      <b/>
      <sz val="11"/>
      <color theme="1"/>
      <name val="Aptos Narrow"/>
      <family val="2"/>
      <scheme val="minor"/>
    </font>
    <font>
      <sz val="9"/>
      <name val="Arial"/>
      <family val="2"/>
    </font>
    <font>
      <b/>
      <sz val="10"/>
      <name val="Arial Black"/>
      <family val="2"/>
    </font>
    <font>
      <sz val="10"/>
      <name val="Arial Black"/>
      <family val="2"/>
    </font>
    <font>
      <sz val="10"/>
      <color theme="1"/>
      <name val="Arial"/>
      <family val="2"/>
    </font>
    <font>
      <b/>
      <sz val="9"/>
      <name val="Arial"/>
      <family val="2"/>
    </font>
    <font>
      <sz val="9"/>
      <color theme="1"/>
      <name val="Arial"/>
      <family val="2"/>
    </font>
    <font>
      <b/>
      <sz val="9"/>
      <color theme="1"/>
      <name val="Arial"/>
      <family val="2"/>
    </font>
    <font>
      <sz val="10"/>
      <color theme="1"/>
      <name val="Arial Black"/>
      <family val="2"/>
    </font>
    <font>
      <i/>
      <sz val="10"/>
      <color theme="1"/>
      <name val="Arial Black"/>
      <family val="2"/>
    </font>
    <font>
      <b/>
      <sz val="11"/>
      <color theme="1"/>
      <name val="Arial"/>
      <family val="2"/>
    </font>
    <font>
      <b/>
      <i/>
      <sz val="9"/>
      <color theme="1"/>
      <name val="Arial"/>
      <family val="2"/>
    </font>
    <font>
      <i/>
      <sz val="10"/>
      <name val="Arial Black"/>
      <family val="2"/>
    </font>
    <font>
      <u/>
      <sz val="11"/>
      <color theme="10"/>
      <name val="Aptos Narrow"/>
      <family val="2"/>
      <scheme val="minor"/>
    </font>
    <font>
      <sz val="10"/>
      <name val="Arial"/>
      <family val="2"/>
    </font>
    <font>
      <sz val="11"/>
      <name val="Aptos Narrow"/>
      <family val="2"/>
      <scheme val="minor"/>
    </font>
    <font>
      <b/>
      <sz val="11"/>
      <color rgb="FFFF0000"/>
      <name val="Aptos Narrow"/>
      <family val="2"/>
      <scheme val="minor"/>
    </font>
    <font>
      <b/>
      <sz val="11"/>
      <color rgb="FF000000"/>
      <name val="Aptos Narrow"/>
      <family val="2"/>
      <scheme val="minor"/>
    </font>
    <font>
      <sz val="11"/>
      <color rgb="FF000000"/>
      <name val="Aptos Narrow"/>
      <family val="2"/>
      <scheme val="minor"/>
    </font>
    <font>
      <b/>
      <u/>
      <sz val="11"/>
      <color theme="1"/>
      <name val="Aptos Narrow"/>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CC00"/>
        <bgColor indexed="64"/>
      </patternFill>
    </fill>
    <fill>
      <patternFill patternType="solid">
        <fgColor rgb="FFFFFF00"/>
        <bgColor rgb="FF000000"/>
      </patternFill>
    </fill>
    <fill>
      <patternFill patternType="solid">
        <fgColor theme="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3">
    <xf numFmtId="0" fontId="0" fillId="0" borderId="0"/>
    <xf numFmtId="0" fontId="2" fillId="0" borderId="0"/>
    <xf numFmtId="0" fontId="14" fillId="0" borderId="0" applyNumberFormat="0" applyFill="0" applyBorder="0" applyAlignment="0" applyProtection="0"/>
  </cellStyleXfs>
  <cellXfs count="112">
    <xf numFmtId="0" fontId="0" fillId="0" borderId="0" xfId="0"/>
    <xf numFmtId="14" fontId="0" fillId="0" borderId="0" xfId="0" applyNumberFormat="1"/>
    <xf numFmtId="0" fontId="1" fillId="0" borderId="0" xfId="0" applyFont="1"/>
    <xf numFmtId="0" fontId="7" fillId="6" borderId="0" xfId="0" applyFont="1" applyFill="1" applyAlignment="1">
      <alignment horizontal="center" vertical="center"/>
    </xf>
    <xf numFmtId="0" fontId="7" fillId="0" borderId="0" xfId="0" applyFont="1" applyAlignment="1">
      <alignment horizontal="center" vertical="center"/>
    </xf>
    <xf numFmtId="0" fontId="0" fillId="0" borderId="0" xfId="0" applyProtection="1">
      <protection locked="0"/>
    </xf>
    <xf numFmtId="0" fontId="0" fillId="0" borderId="0" xfId="0" applyAlignment="1" applyProtection="1">
      <alignment wrapText="1"/>
      <protection locked="0"/>
    </xf>
    <xf numFmtId="49" fontId="3" fillId="2" borderId="1" xfId="1" applyNumberFormat="1" applyFont="1" applyFill="1" applyBorder="1" applyAlignment="1" applyProtection="1">
      <alignment horizontal="right" vertical="center"/>
      <protection locked="0"/>
    </xf>
    <xf numFmtId="0" fontId="5" fillId="0" borderId="7" xfId="0" applyFont="1" applyBorder="1" applyAlignment="1" applyProtection="1">
      <alignment horizontal="right"/>
      <protection locked="0"/>
    </xf>
    <xf numFmtId="0" fontId="6" fillId="0" borderId="4"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protection locked="0"/>
    </xf>
    <xf numFmtId="0" fontId="2" fillId="0" borderId="0" xfId="0" applyFont="1" applyAlignment="1" applyProtection="1">
      <alignment horizontal="right" vertical="center" wrapText="1"/>
      <protection locked="0"/>
    </xf>
    <xf numFmtId="0" fontId="2" fillId="0" borderId="0" xfId="0" applyFont="1" applyAlignment="1" applyProtection="1">
      <alignment vertical="center" wrapText="1"/>
      <protection locked="0"/>
    </xf>
    <xf numFmtId="0" fontId="7" fillId="6" borderId="0" xfId="0" applyFont="1" applyFill="1" applyAlignment="1" applyProtection="1">
      <alignment horizontal="center" vertical="center"/>
      <protection locked="0"/>
    </xf>
    <xf numFmtId="164" fontId="7" fillId="0" borderId="0" xfId="0" applyNumberFormat="1"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center" wrapText="1"/>
      <protection locked="0"/>
    </xf>
    <xf numFmtId="0" fontId="5" fillId="0" borderId="4" xfId="0" applyFont="1" applyBorder="1" applyProtection="1">
      <protection locked="0"/>
    </xf>
    <xf numFmtId="0" fontId="7" fillId="0" borderId="4" xfId="0" applyFont="1" applyBorder="1" applyAlignment="1" applyProtection="1">
      <alignment horizontal="left" vertical="top" wrapText="1" indent="3"/>
      <protection locked="0"/>
    </xf>
    <xf numFmtId="0" fontId="5" fillId="0" borderId="4" xfId="0" applyFont="1" applyBorder="1" applyAlignment="1" applyProtection="1">
      <alignment horizontal="center"/>
      <protection locked="0"/>
    </xf>
    <xf numFmtId="14" fontId="5" fillId="0" borderId="4" xfId="0" applyNumberFormat="1" applyFont="1" applyBorder="1" applyProtection="1">
      <protection locked="0"/>
    </xf>
    <xf numFmtId="49" fontId="3" fillId="2" borderId="8" xfId="1" applyNumberFormat="1" applyFont="1" applyFill="1" applyBorder="1" applyAlignment="1" applyProtection="1">
      <alignment horizontal="right" vertical="center"/>
      <protection locked="0"/>
    </xf>
    <xf numFmtId="0" fontId="7" fillId="0" borderId="0" xfId="0" applyFont="1" applyAlignment="1" applyProtection="1">
      <alignment vertical="center"/>
      <protection locked="0"/>
    </xf>
    <xf numFmtId="0" fontId="5" fillId="0" borderId="4" xfId="0" applyFont="1" applyBorder="1" applyAlignment="1" applyProtection="1">
      <alignment vertical="top" wrapText="1"/>
      <protection locked="0"/>
    </xf>
    <xf numFmtId="0" fontId="7" fillId="0" borderId="6" xfId="0" applyFont="1" applyBorder="1" applyAlignment="1" applyProtection="1">
      <alignment horizontal="center"/>
      <protection locked="0"/>
    </xf>
    <xf numFmtId="0" fontId="7" fillId="0" borderId="0" xfId="0" applyFont="1" applyAlignment="1" applyProtection="1">
      <alignment horizontal="center"/>
      <protection locked="0"/>
    </xf>
    <xf numFmtId="164" fontId="7" fillId="0" borderId="0" xfId="0" applyNumberFormat="1" applyFont="1" applyProtection="1">
      <protection locked="0"/>
    </xf>
    <xf numFmtId="49" fontId="3" fillId="2" borderId="7" xfId="1" applyNumberFormat="1" applyFont="1" applyFill="1" applyBorder="1" applyAlignment="1" applyProtection="1">
      <alignment horizontal="right" vertical="center"/>
      <protection locked="0"/>
    </xf>
    <xf numFmtId="49" fontId="8" fillId="0" borderId="4" xfId="0" applyNumberFormat="1" applyFont="1" applyBorder="1" applyAlignment="1" applyProtection="1">
      <alignment horizontal="right" vertical="center"/>
      <protection locked="0"/>
    </xf>
    <xf numFmtId="0" fontId="8" fillId="0" borderId="4" xfId="0" applyFont="1" applyBorder="1" applyAlignment="1" applyProtection="1">
      <alignment vertical="center" wrapText="1"/>
      <protection locked="0"/>
    </xf>
    <xf numFmtId="14" fontId="7" fillId="0" borderId="4" xfId="0" applyNumberFormat="1" applyFont="1" applyBorder="1" applyAlignment="1" applyProtection="1">
      <alignment vertical="center"/>
      <protection locked="0"/>
    </xf>
    <xf numFmtId="164" fontId="7" fillId="4" borderId="4" xfId="0" applyNumberFormat="1" applyFont="1" applyFill="1" applyBorder="1" applyAlignment="1" applyProtection="1">
      <alignment vertical="center"/>
      <protection locked="0"/>
    </xf>
    <xf numFmtId="0" fontId="2" fillId="0" borderId="0" xfId="0" applyFont="1" applyAlignment="1">
      <alignment horizontal="center" vertical="center"/>
    </xf>
    <xf numFmtId="0" fontId="16" fillId="0" borderId="0" xfId="0" applyFont="1" applyProtection="1">
      <protection locked="0"/>
    </xf>
    <xf numFmtId="0" fontId="7" fillId="7" borderId="0" xfId="0" applyFont="1" applyFill="1" applyAlignment="1">
      <alignment horizontal="center" vertical="center"/>
    </xf>
    <xf numFmtId="0" fontId="7" fillId="7" borderId="0" xfId="0" applyFont="1" applyFill="1" applyAlignment="1" applyProtection="1">
      <alignment horizontal="center" vertical="center"/>
      <protection locked="0"/>
    </xf>
    <xf numFmtId="0" fontId="5" fillId="0" borderId="0" xfId="0" applyFont="1" applyProtection="1">
      <protection locked="0"/>
    </xf>
    <xf numFmtId="0" fontId="7" fillId="0" borderId="0" xfId="0" applyFont="1" applyAlignment="1" applyProtection="1">
      <alignment horizontal="left" vertical="top" wrapText="1" indent="2"/>
      <protection locked="0"/>
    </xf>
    <xf numFmtId="0" fontId="8"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8" fillId="0" borderId="0" xfId="0" applyFont="1" applyAlignment="1" applyProtection="1">
      <alignment vertical="top" wrapText="1"/>
      <protection locked="0"/>
    </xf>
    <xf numFmtId="0" fontId="15" fillId="0" borderId="0" xfId="0" applyFont="1" applyProtection="1">
      <protection locked="0"/>
    </xf>
    <xf numFmtId="0" fontId="2" fillId="0" borderId="0" xfId="0" applyFont="1" applyAlignment="1" applyProtection="1">
      <alignment horizontal="left" vertical="top" wrapText="1" indent="2"/>
      <protection locked="0"/>
    </xf>
    <xf numFmtId="0" fontId="6" fillId="0" borderId="0" xfId="0" applyFont="1" applyAlignment="1" applyProtection="1">
      <alignment horizontal="right" vertical="center" wrapText="1"/>
      <protection locked="0"/>
    </xf>
    <xf numFmtId="49" fontId="3" fillId="2" borderId="10" xfId="1" applyNumberFormat="1" applyFont="1" applyFill="1" applyBorder="1" applyAlignment="1" applyProtection="1">
      <alignment horizontal="right" vertical="center"/>
      <protection locked="0"/>
    </xf>
    <xf numFmtId="0" fontId="1" fillId="3" borderId="9"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protection locked="0"/>
    </xf>
    <xf numFmtId="0" fontId="0" fillId="3" borderId="9" xfId="0" applyFill="1" applyBorder="1" applyAlignment="1" applyProtection="1">
      <alignment vertical="center"/>
      <protection locked="0"/>
    </xf>
    <xf numFmtId="0" fontId="8" fillId="3" borderId="12" xfId="0" applyFont="1" applyFill="1" applyBorder="1" applyAlignment="1" applyProtection="1">
      <alignment horizontal="center" vertical="center"/>
      <protection locked="0"/>
    </xf>
    <xf numFmtId="0" fontId="0" fillId="0" borderId="15" xfId="0" applyBorder="1" applyAlignment="1" applyProtection="1">
      <alignment wrapText="1"/>
      <protection locked="0"/>
    </xf>
    <xf numFmtId="0" fontId="0" fillId="0" borderId="16" xfId="0" applyBorder="1" applyProtection="1">
      <protection locked="0"/>
    </xf>
    <xf numFmtId="0" fontId="0" fillId="5" borderId="15" xfId="0" applyFill="1" applyBorder="1" applyAlignment="1" applyProtection="1">
      <alignment wrapText="1"/>
      <protection locked="0"/>
    </xf>
    <xf numFmtId="0" fontId="14" fillId="0" borderId="16" xfId="2" applyBorder="1"/>
    <xf numFmtId="0" fontId="16" fillId="0" borderId="15" xfId="0" applyFont="1" applyBorder="1" applyAlignment="1" applyProtection="1">
      <alignment wrapText="1"/>
      <protection locked="0"/>
    </xf>
    <xf numFmtId="0" fontId="16" fillId="0" borderId="16" xfId="0" applyFont="1" applyBorder="1" applyProtection="1">
      <protection locked="0"/>
    </xf>
    <xf numFmtId="0" fontId="14" fillId="0" borderId="15" xfId="2" applyFill="1" applyBorder="1" applyAlignment="1" applyProtection="1">
      <alignment wrapText="1"/>
      <protection locked="0"/>
    </xf>
    <xf numFmtId="0" fontId="14" fillId="0" borderId="16" xfId="2" applyFill="1" applyBorder="1" applyAlignment="1" applyProtection="1">
      <alignment wrapText="1"/>
      <protection locked="0"/>
    </xf>
    <xf numFmtId="0" fontId="14" fillId="0" borderId="16" xfId="2" applyBorder="1" applyAlignment="1" applyProtection="1">
      <alignment wrapText="1"/>
      <protection locked="0"/>
    </xf>
    <xf numFmtId="0" fontId="14" fillId="0" borderId="16" xfId="2" applyBorder="1" applyProtection="1">
      <protection locked="0"/>
    </xf>
    <xf numFmtId="0" fontId="0" fillId="0" borderId="10" xfId="0" applyBorder="1" applyAlignment="1" applyProtection="1">
      <alignment wrapText="1"/>
      <protection locked="0"/>
    </xf>
    <xf numFmtId="0" fontId="0" fillId="0" borderId="11" xfId="0" applyBorder="1" applyProtection="1">
      <protection locked="0"/>
    </xf>
    <xf numFmtId="0" fontId="1" fillId="9" borderId="13" xfId="0" applyFont="1" applyFill="1" applyBorder="1" applyAlignment="1" applyProtection="1">
      <alignment horizontal="center" vertical="center" wrapText="1"/>
      <protection locked="0"/>
    </xf>
    <xf numFmtId="0" fontId="1" fillId="9" borderId="14" xfId="0" applyFont="1" applyFill="1" applyBorder="1" applyAlignment="1" applyProtection="1">
      <alignment horizontal="center" vertical="center"/>
      <protection locked="0"/>
    </xf>
    <xf numFmtId="0" fontId="17" fillId="0" borderId="15" xfId="0" applyFont="1" applyBorder="1" applyAlignment="1" applyProtection="1">
      <alignment wrapText="1"/>
      <protection locked="0"/>
    </xf>
    <xf numFmtId="0" fontId="0" fillId="0" borderId="0" xfId="0" applyAlignment="1" applyProtection="1">
      <alignment vertical="center" wrapText="1"/>
      <protection locked="0"/>
    </xf>
    <xf numFmtId="0" fontId="0" fillId="5" borderId="15" xfId="0" applyFill="1" applyBorder="1" applyProtection="1">
      <protection locked="0"/>
    </xf>
    <xf numFmtId="0" fontId="19" fillId="10" borderId="15" xfId="0" applyFont="1" applyFill="1" applyBorder="1" applyAlignment="1">
      <alignment vertical="center" wrapText="1"/>
    </xf>
    <xf numFmtId="0" fontId="1" fillId="0" borderId="0" xfId="0" applyFont="1" applyAlignment="1">
      <alignment wrapText="1"/>
    </xf>
    <xf numFmtId="0" fontId="0" fillId="5" borderId="0" xfId="0" applyFill="1" applyAlignment="1">
      <alignment wrapText="1"/>
    </xf>
    <xf numFmtId="0" fontId="0" fillId="11" borderId="15" xfId="0" applyFill="1" applyBorder="1" applyAlignment="1" applyProtection="1">
      <alignment wrapText="1"/>
      <protection locked="0"/>
    </xf>
    <xf numFmtId="0" fontId="2" fillId="0" borderId="0" xfId="0" applyFont="1" applyAlignment="1" applyProtection="1">
      <alignment horizontal="center" vertical="center"/>
      <protection locked="0"/>
    </xf>
    <xf numFmtId="0" fontId="4" fillId="2" borderId="3" xfId="0" applyFont="1" applyFill="1" applyBorder="1" applyAlignment="1" applyProtection="1">
      <alignment vertical="center"/>
      <protection locked="0"/>
    </xf>
    <xf numFmtId="0" fontId="9" fillId="2" borderId="2" xfId="0" applyFont="1" applyFill="1" applyBorder="1" applyAlignment="1" applyProtection="1">
      <alignment vertical="center" wrapText="1"/>
      <protection locked="0"/>
    </xf>
    <xf numFmtId="0" fontId="4" fillId="2" borderId="2" xfId="0" applyFont="1" applyFill="1" applyBorder="1" applyAlignment="1" applyProtection="1">
      <alignment vertical="center" wrapText="1"/>
      <protection locked="0"/>
    </xf>
    <xf numFmtId="0" fontId="9" fillId="2" borderId="4" xfId="0" applyFont="1" applyFill="1" applyBorder="1" applyAlignment="1" applyProtection="1">
      <alignment vertical="center" wrapText="1"/>
      <protection locked="0"/>
    </xf>
    <xf numFmtId="164" fontId="7" fillId="0" borderId="0" xfId="0" applyNumberFormat="1" applyFont="1" applyAlignment="1" applyProtection="1">
      <alignment vertical="center"/>
    </xf>
    <xf numFmtId="164" fontId="2" fillId="0" borderId="0" xfId="0" applyNumberFormat="1" applyFont="1" applyAlignment="1" applyProtection="1">
      <alignment vertical="center"/>
    </xf>
    <xf numFmtId="164" fontId="7" fillId="0" borderId="16" xfId="0" applyNumberFormat="1" applyFont="1" applyBorder="1" applyAlignment="1" applyProtection="1">
      <alignment vertical="center"/>
    </xf>
    <xf numFmtId="0" fontId="7" fillId="0" borderId="0" xfId="0" applyFont="1" applyAlignment="1" applyProtection="1">
      <alignment vertical="center" wrapText="1"/>
    </xf>
    <xf numFmtId="0" fontId="7" fillId="6" borderId="0" xfId="0" applyFont="1" applyFill="1" applyAlignment="1" applyProtection="1">
      <alignment horizontal="center" vertical="center"/>
    </xf>
    <xf numFmtId="0" fontId="7" fillId="0" borderId="0" xfId="0" applyFont="1" applyAlignment="1" applyProtection="1">
      <alignment horizontal="left" vertical="center" wrapText="1"/>
    </xf>
    <xf numFmtId="0" fontId="8" fillId="0" borderId="0" xfId="0" applyFont="1" applyAlignment="1" applyProtection="1">
      <alignment vertical="center" wrapText="1"/>
    </xf>
    <xf numFmtId="0" fontId="7" fillId="0" borderId="0" xfId="0" applyFont="1" applyAlignment="1" applyProtection="1">
      <alignment horizontal="center" vertical="center"/>
    </xf>
    <xf numFmtId="0" fontId="7" fillId="0" borderId="0" xfId="0" applyFont="1" applyAlignment="1" applyProtection="1">
      <alignment horizontal="left" vertical="top" wrapText="1" indent="2"/>
    </xf>
    <xf numFmtId="0" fontId="7" fillId="7" borderId="0" xfId="0" applyFont="1" applyFill="1" applyAlignment="1" applyProtection="1">
      <alignment horizontal="center" vertical="center"/>
    </xf>
    <xf numFmtId="0" fontId="8" fillId="0" borderId="0" xfId="0" applyFont="1" applyAlignment="1" applyProtection="1">
      <alignment vertical="center"/>
    </xf>
    <xf numFmtId="0" fontId="6" fillId="0" borderId="0" xfId="0" applyFont="1" applyAlignment="1" applyProtection="1">
      <alignment vertical="center" wrapText="1"/>
    </xf>
    <xf numFmtId="0" fontId="7" fillId="0" borderId="0" xfId="0" applyFont="1" applyAlignment="1" applyProtection="1">
      <alignment vertical="center"/>
    </xf>
    <xf numFmtId="0" fontId="7" fillId="0" borderId="0" xfId="0" applyFont="1" applyAlignment="1" applyProtection="1">
      <alignment horizontal="left" vertical="center" wrapText="1" indent="2"/>
    </xf>
    <xf numFmtId="0" fontId="7" fillId="8" borderId="0" xfId="0" applyFont="1" applyFill="1" applyAlignment="1" applyProtection="1">
      <alignment horizontal="center" vertical="center"/>
    </xf>
    <xf numFmtId="0" fontId="7" fillId="8" borderId="0" xfId="0" applyFont="1" applyFill="1" applyAlignment="1" applyProtection="1">
      <alignment vertical="center"/>
    </xf>
    <xf numFmtId="0" fontId="8" fillId="8" borderId="0" xfId="0" applyFont="1" applyFill="1" applyAlignment="1" applyProtection="1">
      <alignment horizontal="left" vertical="center" wrapText="1"/>
    </xf>
    <xf numFmtId="165" fontId="11" fillId="8" borderId="0" xfId="0" applyNumberFormat="1" applyFont="1" applyFill="1" applyAlignment="1" applyProtection="1">
      <alignment horizontal="center" vertical="center"/>
    </xf>
    <xf numFmtId="165" fontId="11" fillId="8" borderId="16" xfId="0" applyNumberFormat="1" applyFont="1" applyFill="1" applyBorder="1" applyAlignment="1" applyProtection="1">
      <alignment horizontal="center" vertical="center"/>
    </xf>
    <xf numFmtId="0" fontId="8" fillId="8" borderId="0" xfId="0" applyFont="1" applyFill="1" applyAlignment="1" applyProtection="1">
      <alignment vertical="center"/>
    </xf>
    <xf numFmtId="0" fontId="7" fillId="8" borderId="0" xfId="0" applyFont="1" applyFill="1" applyAlignment="1" applyProtection="1">
      <alignment horizontal="center"/>
    </xf>
    <xf numFmtId="0" fontId="7" fillId="0" borderId="5" xfId="0" applyFont="1" applyBorder="1" applyAlignment="1" applyProtection="1">
      <alignment vertical="center"/>
    </xf>
    <xf numFmtId="0" fontId="7" fillId="0" borderId="6" xfId="0" applyFont="1" applyBorder="1" applyAlignment="1" applyProtection="1">
      <alignment vertical="center" wrapText="1"/>
    </xf>
    <xf numFmtId="0" fontId="7" fillId="0" borderId="6" xfId="0" applyFont="1" applyBorder="1" applyAlignment="1" applyProtection="1">
      <alignment horizontal="center"/>
    </xf>
    <xf numFmtId="164" fontId="7" fillId="0" borderId="6" xfId="0" applyNumberFormat="1" applyFont="1" applyBorder="1" applyAlignment="1" applyProtection="1">
      <alignment vertical="center"/>
    </xf>
    <xf numFmtId="0" fontId="7" fillId="0" borderId="0" xfId="0" applyFont="1" applyAlignment="1" applyProtection="1">
      <alignment vertical="top"/>
    </xf>
    <xf numFmtId="0" fontId="2" fillId="0" borderId="0" xfId="0" applyFont="1" applyAlignment="1" applyProtection="1">
      <alignment vertical="center" wrapText="1"/>
    </xf>
    <xf numFmtId="0" fontId="7" fillId="0" borderId="0" xfId="0" applyFont="1" applyProtection="1"/>
    <xf numFmtId="0" fontId="8" fillId="0" borderId="0" xfId="0" applyFont="1" applyAlignment="1" applyProtection="1">
      <alignment horizontal="center" vertical="center"/>
    </xf>
    <xf numFmtId="164" fontId="8" fillId="0" borderId="0" xfId="0" applyNumberFormat="1" applyFont="1" applyAlignment="1" applyProtection="1">
      <alignment vertical="center"/>
    </xf>
    <xf numFmtId="0" fontId="5" fillId="0" borderId="0" xfId="0" applyFont="1" applyProtection="1"/>
    <xf numFmtId="49" fontId="7" fillId="0" borderId="0" xfId="0" applyNumberFormat="1" applyFont="1" applyAlignment="1" applyProtection="1">
      <alignment horizontal="right" vertical="center"/>
    </xf>
    <xf numFmtId="0" fontId="8" fillId="8" borderId="3" xfId="0" applyFont="1" applyFill="1" applyBorder="1" applyAlignment="1" applyProtection="1">
      <alignment vertical="center"/>
    </xf>
    <xf numFmtId="0" fontId="8" fillId="8" borderId="3" xfId="0" applyFont="1" applyFill="1" applyBorder="1" applyAlignment="1" applyProtection="1">
      <alignment horizontal="left" vertical="center" wrapText="1"/>
    </xf>
    <xf numFmtId="0" fontId="7" fillId="8" borderId="3" xfId="0" applyFont="1" applyFill="1" applyBorder="1" applyAlignment="1" applyProtection="1">
      <alignment horizontal="center"/>
    </xf>
    <xf numFmtId="165" fontId="11" fillId="8" borderId="3" xfId="0" applyNumberFormat="1" applyFont="1" applyFill="1" applyBorder="1" applyAlignment="1" applyProtection="1">
      <alignment horizontal="center" vertical="center"/>
    </xf>
  </cellXfs>
  <cellStyles count="3">
    <cellStyle name="Hyperlink" xfId="2" builtinId="8"/>
    <cellStyle name="Normal" xfId="0" builtinId="0"/>
    <cellStyle name="Normal_UPDATE 2010-04-26 v3" xfId="1" xr:uid="{0FF9842F-4C72-4DD0-8B78-0ECF7E541368}"/>
  </cellStyles>
  <dxfs count="0"/>
  <tableStyles count="0" defaultTableStyle="TableStyleMedium2" defaultPivotStyle="PivotStyleLight16"/>
  <colors>
    <mruColors>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57146</xdr:colOff>
      <xdr:row>0</xdr:row>
      <xdr:rowOff>152398</xdr:rowOff>
    </xdr:from>
    <xdr:to>
      <xdr:col>8</xdr:col>
      <xdr:colOff>19049</xdr:colOff>
      <xdr:row>1</xdr:row>
      <xdr:rowOff>1609725</xdr:rowOff>
    </xdr:to>
    <xdr:sp macro="" textlink="">
      <xdr:nvSpPr>
        <xdr:cNvPr id="2" name="TextBox 1">
          <a:extLst>
            <a:ext uri="{FF2B5EF4-FFF2-40B4-BE49-F238E27FC236}">
              <a16:creationId xmlns:a16="http://schemas.microsoft.com/office/drawing/2014/main" id="{830B332B-E202-8010-A7EB-EE29821B7D1D}"/>
            </a:ext>
          </a:extLst>
        </xdr:cNvPr>
        <xdr:cNvSpPr txBox="1"/>
      </xdr:nvSpPr>
      <xdr:spPr>
        <a:xfrm>
          <a:off x="57146" y="152398"/>
          <a:ext cx="15716253" cy="5076827"/>
        </a:xfrm>
        <a:prstGeom prst="rect">
          <a:avLst/>
        </a:prstGeom>
        <a:solidFill>
          <a:schemeClr val="bg1"/>
        </a:solidFill>
        <a:ln w="254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endParaRPr lang="en-US" sz="1100" b="1">
            <a:solidFill>
              <a:schemeClr val="tx1"/>
            </a:solidFill>
            <a:latin typeface="+mn-lt"/>
            <a:ea typeface="+mn-lt"/>
            <a:cs typeface="+mn-lt"/>
          </a:endParaRPr>
        </a:p>
        <a:p>
          <a:pPr algn="ctr"/>
          <a:r>
            <a:rPr lang="en-US" sz="1400" b="1"/>
            <a:t>About This Tool</a:t>
          </a:r>
        </a:p>
        <a:p>
          <a:pPr algn="l"/>
          <a:br>
            <a:rPr lang="en-US"/>
          </a:br>
          <a:r>
            <a:rPr lang="en-US"/>
            <a:t>This critical path calculator is designed to support planning and provide early warning if timelines are at risk of delay. It presupposes that users have reviewed the associated guidance documents and are using the most up-to-date templates. See: </a:t>
          </a:r>
          <a:r>
            <a:rPr lang="en-US">
              <a:hlinkClick xmlns:r="http://schemas.openxmlformats.org/officeDocument/2006/relationships" r:id=""/>
            </a:rPr>
            <a:t>Cabinet Directive on Regulation (CDR) - wiki</a:t>
          </a:r>
          <a:endParaRPr lang="en-US"/>
        </a:p>
        <a:p>
          <a:endParaRPr lang="en-US"/>
        </a:p>
        <a:p>
          <a:r>
            <a:rPr lang="en-US"/>
            <a:t>While the calculator outlines the general steps typically followed in developing a Governor in Council regulation,</a:t>
          </a:r>
          <a:r>
            <a:rPr lang="en-US" baseline="0"/>
            <a:t> </a:t>
          </a:r>
          <a:r>
            <a:rPr lang="en-US"/>
            <a:t>based on an assumption of three rounds of TBS review at CGI and CGII, each proposal is unique. </a:t>
          </a:r>
          <a:r>
            <a:rPr lang="en-US" b="1"/>
            <a:t>This tool should not be interpreted as a commitment by TBS to conduct only four rounds of review. </a:t>
          </a:r>
          <a:r>
            <a:rPr lang="en-US"/>
            <a:t>Proposals will be reviewed as many times as necessary</a:t>
          </a:r>
          <a:r>
            <a:rPr lang="en-US" baseline="0"/>
            <a:t> for</a:t>
          </a:r>
          <a:r>
            <a:rPr lang="en-US"/>
            <a:t> TBS to</a:t>
          </a:r>
          <a:r>
            <a:rPr lang="en-US" baseline="0"/>
            <a:t> be confident </a:t>
          </a:r>
          <a:r>
            <a:rPr lang="en-US"/>
            <a:t>that the submission is ready for presentation to the Treasury Board.</a:t>
          </a:r>
        </a:p>
        <a:p>
          <a:endParaRPr lang="en-US"/>
        </a:p>
        <a:p>
          <a:r>
            <a:rPr lang="en-US" b="1"/>
            <a:t>Further this calculator should not be viewed as a guarantee that the projected timelines will align with the actual progression of a regulatory file</a:t>
          </a:r>
          <a:r>
            <a:rPr lang="en-US"/>
            <a:t>. Unexpected developments can arise during the course of regulatory development, and while the tool estimates the number of review rounds and the duration of each step, the actual timeline can vary significantly. In addition, departments may have their own internal processes and approval steps that are not reflected in this critical path.</a:t>
          </a:r>
        </a:p>
        <a:p>
          <a:endParaRPr lang="en-US"/>
        </a:p>
        <a:p>
          <a:pPr algn="ctr"/>
          <a:r>
            <a:rPr lang="en-US" b="1">
              <a:solidFill>
                <a:srgbClr val="FF0000"/>
              </a:solidFill>
            </a:rPr>
            <a:t>Users are strongly  encouraged to discuss timelines with their TBS and DOJ analysts before presenting targeted regulatory timelines to their senior management.</a:t>
          </a:r>
        </a:p>
        <a:p>
          <a:r>
            <a:rPr lang="en-US" baseline="0"/>
            <a:t> </a:t>
          </a:r>
        </a:p>
        <a:p>
          <a:r>
            <a:rPr lang="en-US" i="1" baseline="0"/>
            <a:t>Making Adjustments to Estimated Business Days</a:t>
          </a:r>
        </a:p>
        <a:p>
          <a:endParaRPr lang="en-US" i="1" baseline="0"/>
        </a:p>
        <a:p>
          <a:r>
            <a:rPr lang="en-US"/>
            <a:t>When creating a critical path, it is essential to verify the estimated timelines with the relevant participants involved in your regulatory development process. Estimated business days highlighted in </a:t>
          </a:r>
          <a:r>
            <a:rPr lang="en-US" b="1">
              <a:solidFill>
                <a:schemeClr val="tx2">
                  <a:lumMod val="25000"/>
                  <a:lumOff val="75000"/>
                </a:schemeClr>
              </a:solidFill>
            </a:rPr>
            <a:t>blue</a:t>
          </a:r>
          <a:r>
            <a:rPr lang="en-US" b="0"/>
            <a:t>,</a:t>
          </a:r>
          <a:r>
            <a:rPr lang="en-US" b="0" baseline="0"/>
            <a:t> </a:t>
          </a:r>
          <a:r>
            <a:rPr lang="en-US" b="1">
              <a:solidFill>
                <a:schemeClr val="accent5">
                  <a:lumMod val="40000"/>
                  <a:lumOff val="60000"/>
                </a:schemeClr>
              </a:solidFill>
            </a:rPr>
            <a:t>purple</a:t>
          </a:r>
          <a:r>
            <a:rPr lang="en-US" b="0"/>
            <a:t>, and</a:t>
          </a:r>
          <a:r>
            <a:rPr lang="en-US" b="1"/>
            <a:t> </a:t>
          </a:r>
          <a:r>
            <a:rPr lang="en-US" b="1">
              <a:solidFill>
                <a:srgbClr val="FFC000"/>
              </a:solidFill>
            </a:rPr>
            <a:t>orange</a:t>
          </a:r>
          <a:r>
            <a:rPr lang="en-US"/>
            <a:t> should not be adjusted without consultation and concurrence from the drafters and TBS. Programs requiring a shorter timeline should focus on adjusting cells with </a:t>
          </a:r>
          <a:r>
            <a:rPr lang="en-US" b="1"/>
            <a:t>no fill</a:t>
          </a:r>
          <a:r>
            <a:rPr lang="en-US"/>
            <a:t>, as those timelines are typically within the control of the regulatory organization.</a:t>
          </a:r>
        </a:p>
        <a:p>
          <a:endParaRPr lang="en-US"/>
        </a:p>
        <a:p>
          <a:r>
            <a:rPr lang="en-US" b="1">
              <a:solidFill>
                <a:schemeClr val="tx2">
                  <a:lumMod val="25000"/>
                  <a:lumOff val="75000"/>
                </a:schemeClr>
              </a:solidFill>
            </a:rPr>
            <a:t>Blue</a:t>
          </a:r>
          <a:r>
            <a:rPr lang="en-US">
              <a:solidFill>
                <a:schemeClr val="tx2">
                  <a:lumMod val="25000"/>
                  <a:lumOff val="75000"/>
                </a:schemeClr>
              </a:solidFill>
            </a:rPr>
            <a:t>: </a:t>
          </a:r>
          <a:r>
            <a:rPr lang="en-US"/>
            <a:t>Estimated business days that are highly influenced by the size and complexity of the proposal, its relative priority, and resource availability. To determine appropriate targets for your project, consult with your RAS analyst and the Department of Justice, including the drafters assigned to your file.</a:t>
          </a:r>
        </a:p>
        <a:p>
          <a:r>
            <a:rPr lang="en-US" b="1">
              <a:solidFill>
                <a:schemeClr val="accent5">
                  <a:lumMod val="40000"/>
                  <a:lumOff val="60000"/>
                </a:schemeClr>
              </a:solidFill>
            </a:rPr>
            <a:t>Purple</a:t>
          </a:r>
          <a:r>
            <a:rPr lang="en-US"/>
            <a:t>: Reflects TBS’s internal service standards.</a:t>
          </a:r>
        </a:p>
        <a:p>
          <a:r>
            <a:rPr lang="en-US" b="1">
              <a:solidFill>
                <a:srgbClr val="FFC000"/>
              </a:solidFill>
            </a:rPr>
            <a:t>Orange</a:t>
          </a:r>
          <a:r>
            <a:rPr lang="en-US"/>
            <a:t>: Indicates steps with a fixed number of business days that typically cannot be adjusted.</a:t>
          </a:r>
          <a:endParaRPr lang="en-US" sz="1100" b="1">
            <a:solidFill>
              <a:schemeClr val="tx1"/>
            </a:solidFill>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133349</xdr:colOff>
      <xdr:row>0</xdr:row>
      <xdr:rowOff>171449</xdr:rowOff>
    </xdr:from>
    <xdr:to>
      <xdr:col>15</xdr:col>
      <xdr:colOff>180974</xdr:colOff>
      <xdr:row>60</xdr:row>
      <xdr:rowOff>66674</xdr:rowOff>
    </xdr:to>
    <xdr:sp macro="" textlink="">
      <xdr:nvSpPr>
        <xdr:cNvPr id="2" name="TextBox 1">
          <a:extLst>
            <a:ext uri="{FF2B5EF4-FFF2-40B4-BE49-F238E27FC236}">
              <a16:creationId xmlns:a16="http://schemas.microsoft.com/office/drawing/2014/main" id="{3453F677-22A4-CF91-71AC-63A056DC0702}"/>
            </a:ext>
          </a:extLst>
        </xdr:cNvPr>
        <xdr:cNvSpPr txBox="1"/>
      </xdr:nvSpPr>
      <xdr:spPr>
        <a:xfrm>
          <a:off x="133349" y="171449"/>
          <a:ext cx="9191625" cy="1132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Step 1 insert</a:t>
          </a:r>
          <a:r>
            <a:rPr lang="en-US" sz="1100" b="1" baseline="0"/>
            <a:t> your start date into the field in green: </a:t>
          </a: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1" baseline="0"/>
            <a:t>Step 2:  Adjust estimated business days and the tool will automatically calculate their impact on timelines. </a:t>
          </a:r>
        </a:p>
        <a:p>
          <a:endParaRPr lang="en-US" sz="1100" b="1" baseline="0"/>
        </a:p>
        <a:p>
          <a:endParaRPr lang="en-US" sz="1100" b="1" baseline="0"/>
        </a:p>
        <a:p>
          <a:endParaRPr lang="en-US" sz="1100" baseline="0"/>
        </a:p>
      </xdr:txBody>
    </xdr:sp>
    <xdr:clientData/>
  </xdr:twoCellAnchor>
  <xdr:twoCellAnchor editAs="oneCell">
    <xdr:from>
      <xdr:col>0</xdr:col>
      <xdr:colOff>266700</xdr:colOff>
      <xdr:row>3</xdr:row>
      <xdr:rowOff>0</xdr:rowOff>
    </xdr:from>
    <xdr:to>
      <xdr:col>13</xdr:col>
      <xdr:colOff>265709</xdr:colOff>
      <xdr:row>21</xdr:row>
      <xdr:rowOff>171000</xdr:rowOff>
    </xdr:to>
    <xdr:pic>
      <xdr:nvPicPr>
        <xdr:cNvPr id="3" name="Picture 2">
          <a:extLst>
            <a:ext uri="{FF2B5EF4-FFF2-40B4-BE49-F238E27FC236}">
              <a16:creationId xmlns:a16="http://schemas.microsoft.com/office/drawing/2014/main" id="{4EC57E57-5806-77CA-B93A-DE05DE2F9838}"/>
            </a:ext>
          </a:extLst>
        </xdr:cNvPr>
        <xdr:cNvPicPr>
          <a:picLocks noChangeAspect="1"/>
        </xdr:cNvPicPr>
      </xdr:nvPicPr>
      <xdr:blipFill>
        <a:blip xmlns:r="http://schemas.openxmlformats.org/officeDocument/2006/relationships" r:embed="rId1"/>
        <a:stretch>
          <a:fillRect/>
        </a:stretch>
      </xdr:blipFill>
      <xdr:spPr>
        <a:xfrm>
          <a:off x="266700" y="571500"/>
          <a:ext cx="7923809" cy="3600000"/>
        </a:xfrm>
        <a:prstGeom prst="rect">
          <a:avLst/>
        </a:prstGeom>
      </xdr:spPr>
    </xdr:pic>
    <xdr:clientData/>
  </xdr:twoCellAnchor>
  <xdr:twoCellAnchor editAs="oneCell">
    <xdr:from>
      <xdr:col>0</xdr:col>
      <xdr:colOff>285750</xdr:colOff>
      <xdr:row>27</xdr:row>
      <xdr:rowOff>104775</xdr:rowOff>
    </xdr:from>
    <xdr:to>
      <xdr:col>13</xdr:col>
      <xdr:colOff>94283</xdr:colOff>
      <xdr:row>49</xdr:row>
      <xdr:rowOff>189965</xdr:rowOff>
    </xdr:to>
    <xdr:pic>
      <xdr:nvPicPr>
        <xdr:cNvPr id="6" name="Picture 5">
          <a:extLst>
            <a:ext uri="{FF2B5EF4-FFF2-40B4-BE49-F238E27FC236}">
              <a16:creationId xmlns:a16="http://schemas.microsoft.com/office/drawing/2014/main" id="{5FB37912-B0C7-A7FA-E54C-8386DF98383B}"/>
            </a:ext>
          </a:extLst>
        </xdr:cNvPr>
        <xdr:cNvPicPr>
          <a:picLocks noChangeAspect="1"/>
        </xdr:cNvPicPr>
      </xdr:nvPicPr>
      <xdr:blipFill>
        <a:blip xmlns:r="http://schemas.openxmlformats.org/officeDocument/2006/relationships" r:embed="rId2"/>
        <a:stretch>
          <a:fillRect/>
        </a:stretch>
      </xdr:blipFill>
      <xdr:spPr>
        <a:xfrm>
          <a:off x="285750" y="5248275"/>
          <a:ext cx="7733333" cy="42761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1</xdr:row>
      <xdr:rowOff>66675</xdr:rowOff>
    </xdr:from>
    <xdr:to>
      <xdr:col>9</xdr:col>
      <xdr:colOff>419100</xdr:colOff>
      <xdr:row>4</xdr:row>
      <xdr:rowOff>57150</xdr:rowOff>
    </xdr:to>
    <xdr:sp macro="" textlink="">
      <xdr:nvSpPr>
        <xdr:cNvPr id="2" name="TextBox 1">
          <a:extLst>
            <a:ext uri="{FF2B5EF4-FFF2-40B4-BE49-F238E27FC236}">
              <a16:creationId xmlns:a16="http://schemas.microsoft.com/office/drawing/2014/main" id="{3345F796-EF23-BE7B-AB44-FFDA0300110C}"/>
            </a:ext>
          </a:extLst>
        </xdr:cNvPr>
        <xdr:cNvSpPr txBox="1"/>
      </xdr:nvSpPr>
      <xdr:spPr>
        <a:xfrm>
          <a:off x="5810250" y="257175"/>
          <a:ext cx="4048125" cy="5619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The June</a:t>
          </a:r>
          <a:r>
            <a:rPr lang="en-US" sz="1100" baseline="0"/>
            <a:t> QC and August ON holidays are included in this list as well. </a:t>
          </a:r>
          <a:r>
            <a:rPr lang="en-US" sz="1100"/>
            <a:t>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056gc-my.sharepoint.com/personal/chughes_tbs-sct_gc_ca/Documents/Special%20projects-TB-ZVbS61j2yB5a/Timeline%20Tool%20(28%20Nov%202024)%20CLEAN.xlsx" TargetMode="External"/><Relationship Id="rId1" Type="http://schemas.openxmlformats.org/officeDocument/2006/relationships/externalLinkPath" Target="https://056gc-my.sharepoint.com/personal/chughes_tbs-sct_gc_ca/Documents/Special%20projects-TB-ZVbS61j2yB5a/Timeline%20Tool%20(28%20Nov%202024)%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Z_19I7g5bUKYJwXagzC93cZSV8ZLGJZMjuN1kET9HaRmyn_Ir1xuTrY01jf28dJK" itemId="01RQQWSKPE66R5EV524VAJBPDH5ZA3C7OC">
      <xxl21:absoluteUrl r:id="rId2"/>
    </xxl21:alternateUrls>
    <sheetNames>
      <sheetName val="Timeline"/>
      <sheetName val="TB Dates"/>
      <sheetName val="Holidays"/>
      <sheetName val="CGI"/>
      <sheetName val="CGII"/>
    </sheetNames>
    <sheetDataSet>
      <sheetData sheetId="0"/>
      <sheetData sheetId="1"/>
      <sheetData sheetId="2">
        <row r="9">
          <cell r="D9">
            <v>43101</v>
          </cell>
          <cell r="E9">
            <v>43466</v>
          </cell>
          <cell r="F9">
            <v>43831</v>
          </cell>
          <cell r="G9">
            <v>44197</v>
          </cell>
          <cell r="H9">
            <v>44564</v>
          </cell>
          <cell r="I9">
            <v>44928</v>
          </cell>
          <cell r="J9">
            <v>45292</v>
          </cell>
          <cell r="K9">
            <v>45658</v>
          </cell>
        </row>
        <row r="10">
          <cell r="D10">
            <v>43189</v>
          </cell>
          <cell r="E10">
            <v>43574</v>
          </cell>
          <cell r="F10">
            <v>43931</v>
          </cell>
          <cell r="G10">
            <v>44288</v>
          </cell>
          <cell r="H10">
            <v>44666</v>
          </cell>
          <cell r="I10">
            <v>45023</v>
          </cell>
          <cell r="J10">
            <v>45380</v>
          </cell>
          <cell r="K10">
            <v>45765</v>
          </cell>
        </row>
        <row r="11">
          <cell r="D11">
            <v>43192</v>
          </cell>
          <cell r="E11">
            <v>43577</v>
          </cell>
          <cell r="F11">
            <v>43934</v>
          </cell>
          <cell r="G11">
            <v>44291</v>
          </cell>
          <cell r="H11">
            <v>44669</v>
          </cell>
          <cell r="I11">
            <v>45026</v>
          </cell>
          <cell r="J11">
            <v>45383</v>
          </cell>
          <cell r="K11">
            <v>45768</v>
          </cell>
        </row>
        <row r="12">
          <cell r="D12">
            <v>43241</v>
          </cell>
          <cell r="E12">
            <v>43605</v>
          </cell>
          <cell r="F12">
            <v>43969</v>
          </cell>
          <cell r="G12">
            <v>44340</v>
          </cell>
          <cell r="H12">
            <v>44704</v>
          </cell>
          <cell r="I12">
            <v>45068</v>
          </cell>
          <cell r="J12">
            <v>45432</v>
          </cell>
          <cell r="K12">
            <v>45796</v>
          </cell>
        </row>
        <row r="13">
          <cell r="D13">
            <v>43283</v>
          </cell>
          <cell r="E13">
            <v>43647</v>
          </cell>
          <cell r="F13">
            <v>44013</v>
          </cell>
          <cell r="G13">
            <v>44378</v>
          </cell>
          <cell r="H13">
            <v>44743</v>
          </cell>
          <cell r="I13">
            <v>45110</v>
          </cell>
          <cell r="J13">
            <v>45474</v>
          </cell>
          <cell r="K13">
            <v>45839</v>
          </cell>
        </row>
        <row r="14">
          <cell r="D14">
            <v>43346</v>
          </cell>
          <cell r="E14">
            <v>43710</v>
          </cell>
          <cell r="F14">
            <v>44081</v>
          </cell>
          <cell r="G14">
            <v>44445</v>
          </cell>
          <cell r="H14">
            <v>44809</v>
          </cell>
          <cell r="I14">
            <v>45173</v>
          </cell>
          <cell r="J14">
            <v>45537</v>
          </cell>
          <cell r="K14">
            <v>45901</v>
          </cell>
        </row>
        <row r="15">
          <cell r="D15">
            <v>43374</v>
          </cell>
          <cell r="E15">
            <v>43738</v>
          </cell>
          <cell r="F15">
            <v>44104</v>
          </cell>
          <cell r="G15">
            <v>44469</v>
          </cell>
          <cell r="H15">
            <v>44834</v>
          </cell>
          <cell r="I15">
            <v>45201</v>
          </cell>
          <cell r="J15">
            <v>45565</v>
          </cell>
          <cell r="K15">
            <v>45930</v>
          </cell>
        </row>
        <row r="16">
          <cell r="D16">
            <v>43381</v>
          </cell>
          <cell r="E16">
            <v>43752</v>
          </cell>
          <cell r="F16">
            <v>44116</v>
          </cell>
          <cell r="G16">
            <v>44480</v>
          </cell>
          <cell r="H16">
            <v>44844</v>
          </cell>
          <cell r="I16">
            <v>45208</v>
          </cell>
          <cell r="J16">
            <v>45579</v>
          </cell>
          <cell r="K16">
            <v>45943</v>
          </cell>
        </row>
        <row r="17">
          <cell r="D17">
            <v>43416</v>
          </cell>
          <cell r="E17">
            <v>43780</v>
          </cell>
          <cell r="F17">
            <v>44146</v>
          </cell>
          <cell r="G17">
            <v>44511</v>
          </cell>
          <cell r="H17">
            <v>44876</v>
          </cell>
          <cell r="I17">
            <v>45243</v>
          </cell>
          <cell r="J17">
            <v>45607</v>
          </cell>
          <cell r="K17">
            <v>45972</v>
          </cell>
        </row>
        <row r="18">
          <cell r="D18">
            <v>43459</v>
          </cell>
          <cell r="E18">
            <v>43824</v>
          </cell>
          <cell r="F18">
            <v>44190</v>
          </cell>
          <cell r="G18">
            <v>44557</v>
          </cell>
          <cell r="H18">
            <v>44921</v>
          </cell>
          <cell r="I18">
            <v>45285</v>
          </cell>
          <cell r="J18">
            <v>45651</v>
          </cell>
          <cell r="K18">
            <v>46016</v>
          </cell>
        </row>
        <row r="19">
          <cell r="D19">
            <v>43460</v>
          </cell>
          <cell r="E19">
            <v>43825</v>
          </cell>
          <cell r="F19">
            <v>44193</v>
          </cell>
          <cell r="G19">
            <v>44558</v>
          </cell>
          <cell r="H19">
            <v>44922</v>
          </cell>
          <cell r="I19">
            <v>45286</v>
          </cell>
          <cell r="J19">
            <v>45652</v>
          </cell>
          <cell r="K19">
            <v>46017</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cxgce.sharepoint.com/teams/10002295/SitePages/C.aspx?xsdata=MDV8MDJ8Q2FpdGxpbi5IdWdoZXNAdGJzLXNjdC5nYy5jYXxiZTIxNzI5N2M1ZmI0YzkyNzgyMDA4ZGQyZTcwNjY2ZHw2Mzk3ZGYxMDQ1OTU0MDQ3OWM0ZjAzMzExMjgyMTUyYnwwfDB8NjM4NzE3NzgyNDk3MjM0MzI0fFVua25vd258VFdGcGJHWnNiM2Q4ZXlKRmJYQjBlVTFoY0draU9uUnlkV1VzSWxZaU9pSXdMakF1TURBd01DSXNJbEFpT2lKWGFXNHpNaUlzSWtGT0lqb2lUV0ZwYkNJc0lsZFVJam95ZlE9PXwwfHx8&amp;sdata=cWF5SEpMVHNteWVLM256QXJIejFGZEg4YjJZNUdsanRyMjJGcnhyaER4dz0%3D" TargetMode="External"/><Relationship Id="rId3" Type="http://schemas.openxmlformats.org/officeDocument/2006/relationships/hyperlink" Target="https://gcxgce.sharepoint.com/teams/10002295/SitePages/C.aspx?xsdata=MDV8MDJ8Q2FpdGxpbi5IdWdoZXNAdGJzLXNjdC5nYy5jYXxiZTIxNzI5N2M1ZmI0YzkyNzgyMDA4ZGQyZTcwNjY2ZHw2Mzk3ZGYxMDQ1OTU0MDQ3OWM0ZjAzMzExMjgyMTUyYnwwfDB8NjM4NzE3NzgyNDk3MjM0MzI0fFVua25vd258VFdGcGJHWnNiM2Q4ZXlKRmJYQjBlVTFoY0draU9uUnlkV1VzSWxZaU9pSXdMakF1TURBd01DSXNJbEFpT2lKWGFXNHpNaUlzSWtGT0lqb2lUV0ZwYkNJc0lsZFVJam95ZlE9PXwwfHx8&amp;sdata=cWF5SEpMVHNteWVLM256QXJIejFGZEg4YjJZNUdsanRyMjJGcnhyaER4dz0%3D" TargetMode="External"/><Relationship Id="rId7" Type="http://schemas.openxmlformats.org/officeDocument/2006/relationships/hyperlink" Target="https://wiki.gccollab.ca/RIAS_and_Triage_Templates" TargetMode="External"/><Relationship Id="rId2" Type="http://schemas.openxmlformats.org/officeDocument/2006/relationships/hyperlink" Target="https://view.officeapps.live.com/op/view.aspx?src=https%3A%2F%2Fwiki.gccollab.ca%2Fimages%2Ff%2Ffb%2FGuide_to_Regulatory_Development_and_RIAS_Writing_EN.docx&amp;wdOrigin=BROWSELINK" TargetMode="External"/><Relationship Id="rId1" Type="http://schemas.openxmlformats.org/officeDocument/2006/relationships/hyperlink" Target="https://wiki.gccollab.ca/Submission_Process_for_GIC_Proposals" TargetMode="External"/><Relationship Id="rId6" Type="http://schemas.openxmlformats.org/officeDocument/2006/relationships/hyperlink" Target="https://view.officeapps.live.com/op/view.aspx?src=https%3A%2F%2Fwiki.gccollab.ca%2Fimages%2Ff%2Ffb%2FGuide_to_Regulatory_Development_and_RIAS_Writing_EN.docx&amp;wdOrigin=BROWSELINK" TargetMode="External"/><Relationship Id="rId5" Type="http://schemas.openxmlformats.org/officeDocument/2006/relationships/hyperlink" Target="https://wiki.gccollab.ca/RIAS_and_Triage_Templates" TargetMode="External"/><Relationship Id="rId4" Type="http://schemas.openxmlformats.org/officeDocument/2006/relationships/hyperlink" Target="https://wiki.gccollab.ca/Submission_Process_for_GIC_Proposal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E8BBC-C20D-43A6-B25A-39F0EBD7AC52}">
  <dimension ref="A1:S66"/>
  <sheetViews>
    <sheetView tabSelected="1" topLeftCell="B44" workbookViewId="0">
      <selection activeCell="G49" sqref="G49"/>
    </sheetView>
  </sheetViews>
  <sheetFormatPr defaultColWidth="9" defaultRowHeight="14.25" x14ac:dyDescent="0.45"/>
  <cols>
    <col min="1" max="1" width="4.73046875" style="5" customWidth="1"/>
    <col min="2" max="2" width="64.73046875" style="5" customWidth="1"/>
    <col min="3" max="3" width="9.73046875" style="5" customWidth="1"/>
    <col min="4" max="4" width="9.265625" style="5" customWidth="1"/>
    <col min="5" max="6" width="14.86328125" style="5" customWidth="1"/>
    <col min="7" max="7" width="72.1328125" style="6" customWidth="1"/>
    <col min="8" max="8" width="62" style="5" customWidth="1"/>
    <col min="9" max="18" width="9" style="5"/>
    <col min="19" max="19" width="36.59765625" style="5" bestFit="1" customWidth="1"/>
    <col min="20" max="16384" width="9" style="5"/>
  </cols>
  <sheetData>
    <row r="1" spans="1:19" ht="285" customHeight="1" x14ac:dyDescent="0.45"/>
    <row r="2" spans="1:19" ht="132" customHeight="1" thickBot="1" x14ac:dyDescent="0.5"/>
    <row r="3" spans="1:19" ht="76.5" customHeight="1" x14ac:dyDescent="0.45">
      <c r="A3" s="48"/>
      <c r="B3" s="45" t="s">
        <v>85</v>
      </c>
      <c r="C3" s="46" t="s">
        <v>87</v>
      </c>
      <c r="D3" s="46" t="s">
        <v>86</v>
      </c>
      <c r="E3" s="47" t="s">
        <v>0</v>
      </c>
      <c r="F3" s="49" t="s">
        <v>1</v>
      </c>
      <c r="G3" s="62" t="s">
        <v>2</v>
      </c>
      <c r="H3" s="63" t="s">
        <v>83</v>
      </c>
    </row>
    <row r="4" spans="1:19" ht="22.5" customHeight="1" thickBot="1" x14ac:dyDescent="0.5">
      <c r="A4" s="44" t="s">
        <v>3</v>
      </c>
      <c r="B4" s="72" t="s">
        <v>4</v>
      </c>
      <c r="C4" s="72"/>
      <c r="D4" s="72"/>
      <c r="E4" s="72"/>
      <c r="F4" s="72"/>
      <c r="G4" s="50"/>
      <c r="H4" s="51"/>
      <c r="S4" s="6"/>
    </row>
    <row r="5" spans="1:19" ht="42.75" x14ac:dyDescent="0.45">
      <c r="A5" s="8"/>
      <c r="B5" s="9" t="s">
        <v>90</v>
      </c>
      <c r="C5" s="10"/>
      <c r="D5" s="10"/>
      <c r="E5" s="31">
        <v>45846</v>
      </c>
      <c r="F5" s="14"/>
      <c r="G5" s="50" t="s">
        <v>5</v>
      </c>
      <c r="H5" s="53" t="s">
        <v>84</v>
      </c>
      <c r="S5" s="6"/>
    </row>
    <row r="6" spans="1:19" x14ac:dyDescent="0.45">
      <c r="A6" s="11" t="s">
        <v>6</v>
      </c>
      <c r="B6" s="12" t="s">
        <v>7</v>
      </c>
      <c r="C6" s="3">
        <v>50</v>
      </c>
      <c r="D6" s="13">
        <v>50</v>
      </c>
      <c r="E6" s="76">
        <f>WORKDAY(E5,1,'Fed Holidays'!$A$2:$A$133)</f>
        <v>45847</v>
      </c>
      <c r="F6" s="76">
        <f>WORKDAY(E6,D6,'Fed Holidays'!$A$2:$A$133)</f>
        <v>45919</v>
      </c>
      <c r="G6" s="50" t="s">
        <v>98</v>
      </c>
      <c r="H6" s="51"/>
    </row>
    <row r="7" spans="1:19" x14ac:dyDescent="0.45">
      <c r="A7" s="39" t="s">
        <v>8</v>
      </c>
      <c r="B7" s="40" t="s">
        <v>9</v>
      </c>
      <c r="C7" s="4"/>
      <c r="D7" s="15"/>
      <c r="E7" s="76"/>
      <c r="F7" s="76"/>
      <c r="G7" s="50"/>
      <c r="H7" s="51"/>
    </row>
    <row r="8" spans="1:19" ht="16.5" customHeight="1" x14ac:dyDescent="0.45">
      <c r="A8" s="36"/>
      <c r="B8" s="37" t="s">
        <v>10</v>
      </c>
      <c r="C8" s="4">
        <v>15</v>
      </c>
      <c r="D8" s="15">
        <v>15</v>
      </c>
      <c r="E8" s="76">
        <f>WORKDAY(F6,1,'Fed Holidays'!$A$2:$A$133)</f>
        <v>45922</v>
      </c>
      <c r="F8" s="76">
        <f>WORKDAY(E8,D8,'Fed Holidays'!$A$2:$A$133)</f>
        <v>45945</v>
      </c>
      <c r="G8" s="50"/>
      <c r="H8" s="51"/>
    </row>
    <row r="9" spans="1:19" s="33" customFormat="1" x14ac:dyDescent="0.45">
      <c r="A9" s="41"/>
      <c r="B9" s="42" t="s">
        <v>11</v>
      </c>
      <c r="C9" s="32">
        <v>15</v>
      </c>
      <c r="D9" s="71">
        <v>15</v>
      </c>
      <c r="E9" s="77">
        <f>WORKDAY(F8,1,'Fed Holidays'!$A$2:$A$133)</f>
        <v>45946</v>
      </c>
      <c r="F9" s="77">
        <f>WORKDAY(E9,D9,'Fed Holidays'!$A$2:$A$133)</f>
        <v>45967</v>
      </c>
      <c r="G9" s="54"/>
      <c r="H9" s="55"/>
    </row>
    <row r="10" spans="1:19" x14ac:dyDescent="0.45">
      <c r="A10" s="11" t="s">
        <v>12</v>
      </c>
      <c r="B10" s="16" t="s">
        <v>13</v>
      </c>
      <c r="C10" s="4">
        <v>20</v>
      </c>
      <c r="D10" s="15">
        <v>20</v>
      </c>
      <c r="E10" s="76">
        <f>WORKDAY(E5,1,'Fed Holidays'!$A$2:$A$133)</f>
        <v>45847</v>
      </c>
      <c r="F10" s="76">
        <f>WORKDAY(E10,D10,'Fed Holidays'!$A$2:$A$133)</f>
        <v>45876</v>
      </c>
      <c r="G10" s="56"/>
      <c r="H10" s="57" t="s">
        <v>14</v>
      </c>
    </row>
    <row r="11" spans="1:19" x14ac:dyDescent="0.45">
      <c r="A11" s="43" t="s">
        <v>15</v>
      </c>
      <c r="B11" s="40" t="s">
        <v>16</v>
      </c>
      <c r="C11" s="4"/>
      <c r="D11" s="15"/>
      <c r="E11" s="76"/>
      <c r="F11" s="76"/>
      <c r="G11" s="50"/>
      <c r="H11" s="51"/>
    </row>
    <row r="12" spans="1:19" x14ac:dyDescent="0.45">
      <c r="A12" s="36"/>
      <c r="B12" s="37" t="s">
        <v>17</v>
      </c>
      <c r="C12" s="4">
        <v>10</v>
      </c>
      <c r="D12" s="15">
        <v>10</v>
      </c>
      <c r="E12" s="76">
        <f>WORKDAY(F10,1,'Fed Holidays'!$A$2:$A$133)</f>
        <v>45877</v>
      </c>
      <c r="F12" s="76">
        <f>WORKDAY(E12,D12,'Fed Holidays'!$A$2:$A$133)</f>
        <v>45891</v>
      </c>
      <c r="G12" s="50"/>
      <c r="H12" s="51"/>
    </row>
    <row r="13" spans="1:19" x14ac:dyDescent="0.45">
      <c r="A13" s="36"/>
      <c r="B13" s="37" t="s">
        <v>18</v>
      </c>
      <c r="C13" s="34">
        <v>10</v>
      </c>
      <c r="D13" s="35">
        <v>10</v>
      </c>
      <c r="E13" s="76">
        <f>WORKDAY(F12,1,'Fed Holidays'!$A$2:$A$133)</f>
        <v>45894</v>
      </c>
      <c r="F13" s="78">
        <f>WORKDAY(E13,D13,'Fed Holidays'!$A$2:$A$133)</f>
        <v>45909</v>
      </c>
      <c r="H13" s="51"/>
    </row>
    <row r="14" spans="1:19" x14ac:dyDescent="0.45">
      <c r="A14" s="36"/>
      <c r="B14" s="37" t="s">
        <v>20</v>
      </c>
      <c r="C14" s="4">
        <v>10</v>
      </c>
      <c r="D14" s="15">
        <v>10</v>
      </c>
      <c r="E14" s="76">
        <f>WORKDAY(F13,1,'Fed Holidays'!$A$2:$A$133)</f>
        <v>45910</v>
      </c>
      <c r="F14" s="76">
        <f>WORKDAY(E14,D14,'Fed Holidays'!$A$2:$A$133)</f>
        <v>45924</v>
      </c>
      <c r="G14" s="50"/>
      <c r="H14" s="51"/>
    </row>
    <row r="15" spans="1:19" x14ac:dyDescent="0.45">
      <c r="A15" s="36"/>
      <c r="B15" s="37" t="s">
        <v>32</v>
      </c>
      <c r="C15" s="34">
        <v>10</v>
      </c>
      <c r="D15" s="35">
        <v>10</v>
      </c>
      <c r="E15" s="76">
        <f>WORKDAY(F14,1,'Fed Holidays'!$A$2:$A$133)</f>
        <v>45925</v>
      </c>
      <c r="F15" s="76">
        <f>WORKDAY(E15,D15,'Fed Holidays'!$A$2:$A$133)</f>
        <v>45940</v>
      </c>
      <c r="G15" s="50"/>
      <c r="H15" s="51"/>
    </row>
    <row r="16" spans="1:19" x14ac:dyDescent="0.45">
      <c r="A16" s="36"/>
      <c r="B16" s="37" t="s">
        <v>20</v>
      </c>
      <c r="C16" s="4">
        <v>10</v>
      </c>
      <c r="D16" s="15">
        <v>10</v>
      </c>
      <c r="E16" s="76">
        <f>WORKDAY(F15,1,'Fed Holidays'!$A$2:$A$133)</f>
        <v>45944</v>
      </c>
      <c r="F16" s="76">
        <f>WORKDAY(E16,D16,'Fed Holidays'!$A$2:$A$133)</f>
        <v>45958</v>
      </c>
      <c r="G16" s="50"/>
      <c r="H16" s="51"/>
    </row>
    <row r="17" spans="1:8" ht="28.9" thickBot="1" x14ac:dyDescent="0.5">
      <c r="A17" s="36"/>
      <c r="B17" s="37" t="s">
        <v>21</v>
      </c>
      <c r="C17" s="34">
        <v>10</v>
      </c>
      <c r="D17" s="35">
        <v>10</v>
      </c>
      <c r="E17" s="76">
        <f>WORKDAY(F16,1,'Fed Holidays'!$A$2:$A$133)</f>
        <v>45959</v>
      </c>
      <c r="F17" s="76">
        <f>WORKDAY(E17,D17,'Fed Holidays'!$A$2:$A$133)</f>
        <v>45974</v>
      </c>
      <c r="G17" s="52" t="s">
        <v>19</v>
      </c>
      <c r="H17" s="51"/>
    </row>
    <row r="18" spans="1:8" ht="22.5" customHeight="1" thickBot="1" x14ac:dyDescent="0.5">
      <c r="A18" s="17"/>
      <c r="B18" s="18"/>
      <c r="C18" s="19"/>
      <c r="D18" s="19"/>
      <c r="E18" s="20"/>
      <c r="F18" s="20"/>
      <c r="G18" s="50"/>
      <c r="H18" s="51"/>
    </row>
    <row r="19" spans="1:8" ht="23.25" customHeight="1" thickBot="1" x14ac:dyDescent="0.5">
      <c r="A19" s="21" t="s">
        <v>22</v>
      </c>
      <c r="B19" s="73" t="s">
        <v>23</v>
      </c>
      <c r="C19" s="73"/>
      <c r="D19" s="73"/>
      <c r="E19" s="73"/>
      <c r="F19" s="73"/>
      <c r="G19" s="50"/>
      <c r="H19" s="51"/>
    </row>
    <row r="20" spans="1:8" x14ac:dyDescent="0.45">
      <c r="A20" s="11" t="s">
        <v>24</v>
      </c>
      <c r="B20" s="79" t="s">
        <v>25</v>
      </c>
      <c r="C20" s="80">
        <v>70</v>
      </c>
      <c r="D20" s="13">
        <v>70</v>
      </c>
      <c r="E20" s="76">
        <f>WORKDAY(F9,1,'Fed Holidays'!$A$2:$A$133)</f>
        <v>45968</v>
      </c>
      <c r="F20" s="76">
        <f>WORKDAY(E20,D20,'Fed Holidays'!$A$2:$A$133)</f>
        <v>46072</v>
      </c>
      <c r="G20" s="50" t="s">
        <v>99</v>
      </c>
      <c r="H20" s="51"/>
    </row>
    <row r="21" spans="1:8" x14ac:dyDescent="0.45">
      <c r="A21" s="11" t="s">
        <v>26</v>
      </c>
      <c r="B21" s="81" t="s">
        <v>102</v>
      </c>
      <c r="C21" s="80">
        <v>30</v>
      </c>
      <c r="D21" s="13">
        <v>30</v>
      </c>
      <c r="E21" s="76">
        <f>WORKDAY(F20,1,'Fed Holidays'!$A$2:$A$133)</f>
        <v>46073</v>
      </c>
      <c r="F21" s="76">
        <f>WORKDAY(E21,D21,'Fed Holidays'!$A$2:$A$133)</f>
        <v>46119</v>
      </c>
      <c r="G21" s="50" t="s">
        <v>99</v>
      </c>
      <c r="H21" s="51"/>
    </row>
    <row r="22" spans="1:8" x14ac:dyDescent="0.45">
      <c r="A22" s="11" t="s">
        <v>27</v>
      </c>
      <c r="B22" s="79" t="s">
        <v>28</v>
      </c>
      <c r="C22" s="80">
        <v>40</v>
      </c>
      <c r="D22" s="13">
        <v>40</v>
      </c>
      <c r="E22" s="76">
        <f>WORKDAY(F17,1,'Fed Holidays'!$A$2:$A$133)</f>
        <v>45975</v>
      </c>
      <c r="F22" s="76">
        <f>WORKDAY(E22,D22,'Fed Holidays'!$A$2:$A$133)</f>
        <v>46036</v>
      </c>
      <c r="G22" s="56"/>
      <c r="H22" s="57" t="s">
        <v>29</v>
      </c>
    </row>
    <row r="23" spans="1:8" x14ac:dyDescent="0.45">
      <c r="A23" s="11" t="s">
        <v>30</v>
      </c>
      <c r="B23" s="82" t="s">
        <v>31</v>
      </c>
      <c r="C23" s="83"/>
      <c r="D23" s="15"/>
      <c r="E23" s="76"/>
      <c r="F23" s="76"/>
      <c r="G23" s="50"/>
      <c r="H23" s="51"/>
    </row>
    <row r="24" spans="1:8" x14ac:dyDescent="0.45">
      <c r="A24" s="36"/>
      <c r="B24" s="84" t="s">
        <v>17</v>
      </c>
      <c r="C24" s="83">
        <v>10</v>
      </c>
      <c r="D24" s="15">
        <v>10</v>
      </c>
      <c r="E24" s="76">
        <f>WORKDAY(F22,1,'Fed Holidays'!$A$2:$A$133)</f>
        <v>46037</v>
      </c>
      <c r="F24" s="76">
        <f>WORKDAY(E24,D24,'Fed Holidays'!$A$2:$A$133)</f>
        <v>46051</v>
      </c>
      <c r="G24" s="50"/>
      <c r="H24" s="51"/>
    </row>
    <row r="25" spans="1:8" ht="42.75" x14ac:dyDescent="0.45">
      <c r="A25" s="36"/>
      <c r="B25" s="84" t="s">
        <v>18</v>
      </c>
      <c r="C25" s="85">
        <v>10</v>
      </c>
      <c r="D25" s="35">
        <v>10</v>
      </c>
      <c r="E25" s="76">
        <f>WORKDAY(F24,1,'Fed Holidays'!$A$2:$A$133)</f>
        <v>46052</v>
      </c>
      <c r="F25" s="76">
        <f>WORKDAY(E25,D25,'Fed Holidays'!$A$2:$A$133)</f>
        <v>46066</v>
      </c>
      <c r="G25" s="50" t="s">
        <v>96</v>
      </c>
      <c r="H25" s="51"/>
    </row>
    <row r="26" spans="1:8" x14ac:dyDescent="0.45">
      <c r="A26" s="36"/>
      <c r="B26" s="84" t="s">
        <v>20</v>
      </c>
      <c r="C26" s="83">
        <v>10</v>
      </c>
      <c r="D26" s="15">
        <v>10</v>
      </c>
      <c r="E26" s="76">
        <f>WORKDAY(F25,1,'Fed Holidays'!$A$2:$A$133)</f>
        <v>46069</v>
      </c>
      <c r="F26" s="76">
        <f>WORKDAY(E26,D26,'Fed Holidays'!$A$2:$A$133)</f>
        <v>46083</v>
      </c>
      <c r="G26" s="50"/>
      <c r="H26" s="51"/>
    </row>
    <row r="27" spans="1:8" x14ac:dyDescent="0.45">
      <c r="A27" s="36"/>
      <c r="B27" s="84" t="s">
        <v>32</v>
      </c>
      <c r="C27" s="85">
        <v>10</v>
      </c>
      <c r="D27" s="35">
        <v>10</v>
      </c>
      <c r="E27" s="76">
        <f>WORKDAY(F26,1,'Fed Holidays'!$A$2:$A$133)</f>
        <v>46084</v>
      </c>
      <c r="F27" s="76">
        <f>WORKDAY(E27,D27,'Fed Holidays'!$A$2:$A$133)</f>
        <v>46098</v>
      </c>
      <c r="G27" s="50"/>
      <c r="H27" s="51"/>
    </row>
    <row r="28" spans="1:8" x14ac:dyDescent="0.45">
      <c r="A28" s="36"/>
      <c r="B28" s="84" t="s">
        <v>20</v>
      </c>
      <c r="C28" s="83">
        <v>10</v>
      </c>
      <c r="D28" s="15">
        <v>10</v>
      </c>
      <c r="E28" s="76">
        <f>WORKDAY(F27,1,'Fed Holidays'!$A$2:$A$133)</f>
        <v>46099</v>
      </c>
      <c r="F28" s="76">
        <f>WORKDAY(E28,D28,'Fed Holidays'!$A$2:$A$133)</f>
        <v>46113</v>
      </c>
      <c r="G28" s="50"/>
      <c r="H28" s="51"/>
    </row>
    <row r="29" spans="1:8" x14ac:dyDescent="0.45">
      <c r="A29" s="36"/>
      <c r="B29" s="84" t="s">
        <v>88</v>
      </c>
      <c r="C29" s="85">
        <v>10</v>
      </c>
      <c r="D29" s="35">
        <v>10</v>
      </c>
      <c r="E29" s="76">
        <f>WORKDAY(F28,1,'Fed Holidays'!$A$2:$A$133)</f>
        <v>46114</v>
      </c>
      <c r="F29" s="76">
        <f>WORKDAY(E29,D29,'Fed Holidays'!$A$2:$A$133)</f>
        <v>46132</v>
      </c>
      <c r="G29" s="50"/>
      <c r="H29" s="51"/>
    </row>
    <row r="30" spans="1:8" x14ac:dyDescent="0.45">
      <c r="A30" s="36"/>
      <c r="B30" s="84" t="s">
        <v>20</v>
      </c>
      <c r="C30" s="83">
        <v>10</v>
      </c>
      <c r="D30" s="15">
        <v>10</v>
      </c>
      <c r="E30" s="76">
        <f>WORKDAY(F29,1,'Fed Holidays'!$A$2:$A$133)</f>
        <v>46133</v>
      </c>
      <c r="F30" s="76">
        <f>WORKDAY(E30,D30,'Fed Holidays'!$A$2:$A$133)</f>
        <v>46147</v>
      </c>
      <c r="G30" s="50"/>
      <c r="H30" s="51"/>
    </row>
    <row r="31" spans="1:8" x14ac:dyDescent="0.45">
      <c r="A31" s="36"/>
      <c r="B31" s="84" t="s">
        <v>33</v>
      </c>
      <c r="C31" s="85">
        <v>10</v>
      </c>
      <c r="D31" s="35">
        <v>10</v>
      </c>
      <c r="E31" s="76">
        <f>WORKDAY(F30,1,'Fed Holidays'!$A$2:$A$133)</f>
        <v>46148</v>
      </c>
      <c r="F31" s="76">
        <f>WORKDAY(E31,D31,'Fed Holidays'!$A$2:$A$133)</f>
        <v>46163</v>
      </c>
      <c r="G31" s="52" t="s">
        <v>93</v>
      </c>
      <c r="H31" s="51"/>
    </row>
    <row r="32" spans="1:8" ht="71.25" x14ac:dyDescent="0.45">
      <c r="A32" s="22">
        <v>2.2000000000000002</v>
      </c>
      <c r="B32" s="79" t="s">
        <v>34</v>
      </c>
      <c r="C32" s="83">
        <v>10</v>
      </c>
      <c r="D32" s="15">
        <v>10</v>
      </c>
      <c r="E32" s="76">
        <f>WORKDAY(F31,1,'Fed Holidays'!$A$2:$A$133)</f>
        <v>46164</v>
      </c>
      <c r="F32" s="78">
        <f>WORKDAY(E32,D32,'Fed Holidays'!$A$2:$A$133)</f>
        <v>46178</v>
      </c>
      <c r="G32" s="65" t="s">
        <v>92</v>
      </c>
      <c r="H32" s="51"/>
    </row>
    <row r="33" spans="1:8" ht="85.9" customHeight="1" thickBot="1" x14ac:dyDescent="0.5">
      <c r="A33" s="22">
        <v>2.2999999999999998</v>
      </c>
      <c r="B33" s="79" t="s">
        <v>35</v>
      </c>
      <c r="C33" s="83">
        <v>10</v>
      </c>
      <c r="D33" s="15">
        <v>10</v>
      </c>
      <c r="E33" s="76">
        <f>WORKDAY(F31,1,'Fed Holidays'!$A$2:$A$133)</f>
        <v>46164</v>
      </c>
      <c r="F33" s="76">
        <f>MAX(WORKDAY(E33,D33,'Fed Holidays'!$A$2:$A$133), MAX(F21,F31))</f>
        <v>46178</v>
      </c>
      <c r="G33" s="50" t="s">
        <v>101</v>
      </c>
      <c r="H33" s="58" t="s">
        <v>36</v>
      </c>
    </row>
    <row r="34" spans="1:8" ht="14.65" thickBot="1" x14ac:dyDescent="0.5">
      <c r="A34" s="17"/>
      <c r="B34" s="23"/>
      <c r="C34" s="19"/>
      <c r="D34" s="19"/>
      <c r="E34" s="20"/>
      <c r="F34" s="20"/>
      <c r="G34" s="50"/>
      <c r="H34" s="51"/>
    </row>
    <row r="35" spans="1:8" ht="39" customHeight="1" thickBot="1" x14ac:dyDescent="0.5">
      <c r="A35" s="7" t="s">
        <v>37</v>
      </c>
      <c r="B35" s="73" t="s">
        <v>38</v>
      </c>
      <c r="C35" s="73"/>
      <c r="D35" s="73"/>
      <c r="E35" s="73"/>
      <c r="F35" s="73"/>
      <c r="G35" s="50"/>
      <c r="H35" s="51"/>
    </row>
    <row r="36" spans="1:8" x14ac:dyDescent="0.45">
      <c r="A36" s="86">
        <v>3.1</v>
      </c>
      <c r="B36" s="87" t="s">
        <v>39</v>
      </c>
      <c r="C36" s="83">
        <v>20</v>
      </c>
      <c r="D36" s="15">
        <v>20</v>
      </c>
      <c r="E36" s="76">
        <f>WORKDAY(F31,1,'Fed Holidays'!$A$2:$A$133)</f>
        <v>46164</v>
      </c>
      <c r="F36" s="76">
        <f>WORKDAY(E36,D36,'Fed Holidays'!$A$2:$A$133)</f>
        <v>46192</v>
      </c>
      <c r="G36" s="50"/>
      <c r="H36" s="51"/>
    </row>
    <row r="37" spans="1:8" ht="28.5" x14ac:dyDescent="0.45">
      <c r="A37" s="88">
        <v>3.2</v>
      </c>
      <c r="B37" s="89" t="s">
        <v>40</v>
      </c>
      <c r="C37" s="90" t="s">
        <v>41</v>
      </c>
      <c r="D37" s="90" t="s">
        <v>41</v>
      </c>
      <c r="E37" s="76"/>
      <c r="F37" s="76">
        <f>F36+ MOD(9 - WEEKDAY(F36, 2), 7)</f>
        <v>46196</v>
      </c>
      <c r="G37" s="67" t="s">
        <v>94</v>
      </c>
      <c r="H37" s="59" t="s">
        <v>42</v>
      </c>
    </row>
    <row r="38" spans="1:8" x14ac:dyDescent="0.45">
      <c r="A38" s="88">
        <v>3.3</v>
      </c>
      <c r="B38" s="89" t="s">
        <v>43</v>
      </c>
      <c r="C38" s="90" t="s">
        <v>44</v>
      </c>
      <c r="D38" s="90" t="s">
        <v>44</v>
      </c>
      <c r="E38" s="76">
        <f>WORKDAY(F37,0)</f>
        <v>46196</v>
      </c>
      <c r="F38" s="76">
        <f>E38+23</f>
        <v>46219</v>
      </c>
      <c r="G38" s="50"/>
      <c r="H38" s="51"/>
    </row>
    <row r="39" spans="1:8" ht="28.5" x14ac:dyDescent="0.45">
      <c r="A39" s="91">
        <v>3.4</v>
      </c>
      <c r="B39" s="92" t="s">
        <v>45</v>
      </c>
      <c r="C39" s="90"/>
      <c r="D39" s="90"/>
      <c r="E39" s="93">
        <f>F38</f>
        <v>46219</v>
      </c>
      <c r="F39" s="94"/>
      <c r="G39" s="69" t="s">
        <v>100</v>
      </c>
      <c r="H39" s="59" t="s">
        <v>46</v>
      </c>
    </row>
    <row r="40" spans="1:8" x14ac:dyDescent="0.45">
      <c r="A40" s="95">
        <v>3.5</v>
      </c>
      <c r="B40" s="92" t="s">
        <v>47</v>
      </c>
      <c r="C40" s="96"/>
      <c r="D40" s="96"/>
      <c r="E40" s="93">
        <f>E39+ (14 - WEEKDAY(E39, 1))</f>
        <v>46228</v>
      </c>
      <c r="F40" s="93"/>
      <c r="G40" s="50"/>
      <c r="H40" s="51"/>
    </row>
    <row r="41" spans="1:8" ht="76.25" customHeight="1" thickBot="1" x14ac:dyDescent="0.5">
      <c r="A41" s="97">
        <v>3.6</v>
      </c>
      <c r="B41" s="98" t="s">
        <v>48</v>
      </c>
      <c r="C41" s="99">
        <v>30</v>
      </c>
      <c r="D41" s="24">
        <v>30</v>
      </c>
      <c r="E41" s="100">
        <f>E40</f>
        <v>46228</v>
      </c>
      <c r="F41" s="100">
        <f>E41+D41</f>
        <v>46258</v>
      </c>
      <c r="G41" s="50" t="s">
        <v>95</v>
      </c>
      <c r="H41" s="59" t="s">
        <v>49</v>
      </c>
    </row>
    <row r="42" spans="1:8" ht="14.65" thickBot="1" x14ac:dyDescent="0.5">
      <c r="A42" s="22"/>
      <c r="B42" s="16"/>
      <c r="C42" s="25"/>
      <c r="D42" s="25"/>
      <c r="E42" s="26"/>
      <c r="F42" s="26"/>
      <c r="G42" s="50"/>
      <c r="H42" s="51"/>
    </row>
    <row r="43" spans="1:8" ht="15.75" x14ac:dyDescent="0.45">
      <c r="A43" s="27" t="s">
        <v>50</v>
      </c>
      <c r="B43" s="75" t="s">
        <v>51</v>
      </c>
      <c r="C43" s="75"/>
      <c r="D43" s="75"/>
      <c r="E43" s="75"/>
      <c r="F43" s="75"/>
      <c r="G43" s="50"/>
      <c r="H43" s="51"/>
    </row>
    <row r="44" spans="1:8" x14ac:dyDescent="0.45">
      <c r="A44" s="88">
        <v>4.0999999999999996</v>
      </c>
      <c r="B44" s="79" t="s">
        <v>52</v>
      </c>
      <c r="C44" s="83">
        <v>30</v>
      </c>
      <c r="D44" s="15">
        <v>30</v>
      </c>
      <c r="E44" s="76">
        <f>WORKDAY(F41,1,'Fed Holidays'!$A$2:$A$133)</f>
        <v>46259</v>
      </c>
      <c r="F44" s="76">
        <f>WORKDAY(E44,D44,'Fed Holidays'!$A$2:$A$133)</f>
        <v>46303</v>
      </c>
      <c r="G44" s="50"/>
      <c r="H44" s="51"/>
    </row>
    <row r="45" spans="1:8" x14ac:dyDescent="0.45">
      <c r="A45" s="88" t="s">
        <v>53</v>
      </c>
      <c r="B45" s="79" t="s">
        <v>54</v>
      </c>
      <c r="C45" s="80">
        <v>25</v>
      </c>
      <c r="D45" s="13">
        <v>25</v>
      </c>
      <c r="E45" s="76">
        <f>WORKDAY(F44,1,'Fed Holidays'!$A$2:$A$133)</f>
        <v>46304</v>
      </c>
      <c r="F45" s="76">
        <f>WORKDAY(E45,D45,'Fed Holidays'!$A$2:$A$133)</f>
        <v>46343</v>
      </c>
      <c r="G45" s="50" t="s">
        <v>89</v>
      </c>
      <c r="H45" s="51"/>
    </row>
    <row r="46" spans="1:8" x14ac:dyDescent="0.45">
      <c r="A46" s="101" t="s">
        <v>55</v>
      </c>
      <c r="B46" s="102" t="s">
        <v>56</v>
      </c>
      <c r="C46" s="80">
        <v>30</v>
      </c>
      <c r="D46" s="13">
        <v>30</v>
      </c>
      <c r="E46" s="76">
        <f>WORKDAY(F45,1,'Fed Holidays'!$A$2:$A$133)</f>
        <v>46344</v>
      </c>
      <c r="F46" s="76">
        <f>WORKDAY(E46,D46,'Fed Holidays'!$A$2:$A$133)</f>
        <v>46387</v>
      </c>
      <c r="G46" s="50" t="s">
        <v>91</v>
      </c>
      <c r="H46" s="51"/>
    </row>
    <row r="47" spans="1:8" x14ac:dyDescent="0.45">
      <c r="A47" s="103" t="s">
        <v>57</v>
      </c>
      <c r="B47" s="102" t="s">
        <v>102</v>
      </c>
      <c r="C47" s="80">
        <v>20</v>
      </c>
      <c r="D47" s="13">
        <v>20</v>
      </c>
      <c r="E47" s="76">
        <f>WORKDAY(F46,1,'Fed Holidays'!$A$2:$A$133)</f>
        <v>46391</v>
      </c>
      <c r="F47" s="76">
        <f>WORKDAY(E47,D47,'Fed Holidays'!$A$2:$A$133)</f>
        <v>46419</v>
      </c>
      <c r="G47" s="50" t="s">
        <v>91</v>
      </c>
      <c r="H47" s="51"/>
    </row>
    <row r="48" spans="1:8" x14ac:dyDescent="0.45">
      <c r="A48" s="88" t="s">
        <v>58</v>
      </c>
      <c r="B48" s="102" t="s">
        <v>59</v>
      </c>
      <c r="C48" s="80">
        <v>25</v>
      </c>
      <c r="D48" s="13">
        <v>25</v>
      </c>
      <c r="E48" s="76">
        <f>WORKDAY(F44,1,'Fed Holidays'!$A$2:$A$133)</f>
        <v>46304</v>
      </c>
      <c r="F48" s="76">
        <f>WORKDAY(E48,D48,'Fed Holidays'!$A$2:$A$133)</f>
        <v>46343</v>
      </c>
      <c r="G48" s="50"/>
      <c r="H48" s="51"/>
    </row>
    <row r="49" spans="1:8" x14ac:dyDescent="0.45">
      <c r="A49" s="86" t="s">
        <v>60</v>
      </c>
      <c r="B49" s="87" t="s">
        <v>31</v>
      </c>
      <c r="C49" s="104"/>
      <c r="D49" s="38"/>
      <c r="E49" s="105"/>
      <c r="F49" s="105"/>
      <c r="G49" s="50"/>
      <c r="H49" s="51"/>
    </row>
    <row r="50" spans="1:8" x14ac:dyDescent="0.45">
      <c r="A50" s="106"/>
      <c r="B50" s="84" t="s">
        <v>17</v>
      </c>
      <c r="C50" s="83">
        <v>10</v>
      </c>
      <c r="D50" s="15">
        <v>10</v>
      </c>
      <c r="E50" s="76">
        <f>WORKDAY(F48,1,'Fed Holidays'!$A$2:$A$133)</f>
        <v>46344</v>
      </c>
      <c r="F50" s="76">
        <f>WORKDAY(E50,D50,'Fed Holidays'!$A$2:$A$133)</f>
        <v>46358</v>
      </c>
      <c r="G50" s="50"/>
      <c r="H50" s="51"/>
    </row>
    <row r="51" spans="1:8" ht="42.75" x14ac:dyDescent="0.45">
      <c r="A51" s="106"/>
      <c r="B51" s="84" t="s">
        <v>18</v>
      </c>
      <c r="C51" s="85">
        <v>10</v>
      </c>
      <c r="D51" s="35">
        <v>10</v>
      </c>
      <c r="E51" s="76">
        <f>WORKDAY(F50,1,'Fed Holidays'!$A$2:$A$133)</f>
        <v>46359</v>
      </c>
      <c r="F51" s="78">
        <f>WORKDAY(E51,D51,'Fed Holidays'!$A$2:$A$133)</f>
        <v>46373</v>
      </c>
      <c r="G51" s="68" t="s">
        <v>97</v>
      </c>
      <c r="H51" s="51"/>
    </row>
    <row r="52" spans="1:8" x14ac:dyDescent="0.45">
      <c r="A52" s="106"/>
      <c r="B52" s="84" t="s">
        <v>20</v>
      </c>
      <c r="C52" s="83">
        <v>10</v>
      </c>
      <c r="D52" s="15">
        <v>10</v>
      </c>
      <c r="E52" s="76">
        <f>WORKDAY(F51,1,'Fed Holidays'!$A$2:$A$133)</f>
        <v>46374</v>
      </c>
      <c r="F52" s="76">
        <f>WORKDAY(E52,D52,'Fed Holidays'!$A$2:$A$133)</f>
        <v>46392</v>
      </c>
      <c r="G52" s="50"/>
      <c r="H52" s="51"/>
    </row>
    <row r="53" spans="1:8" x14ac:dyDescent="0.45">
      <c r="A53" s="106"/>
      <c r="B53" s="84" t="s">
        <v>32</v>
      </c>
      <c r="C53" s="85">
        <v>10</v>
      </c>
      <c r="D53" s="35">
        <v>10</v>
      </c>
      <c r="E53" s="76">
        <f>WORKDAY(F52,1,'Fed Holidays'!$A$2:$A$133)</f>
        <v>46393</v>
      </c>
      <c r="F53" s="76">
        <f>WORKDAY(E53,D53,'Fed Holidays'!$A$2:$A$133)</f>
        <v>46407</v>
      </c>
      <c r="G53" s="50"/>
      <c r="H53" s="51"/>
    </row>
    <row r="54" spans="1:8" x14ac:dyDescent="0.45">
      <c r="A54" s="106"/>
      <c r="B54" s="84" t="s">
        <v>20</v>
      </c>
      <c r="C54" s="83">
        <v>10</v>
      </c>
      <c r="D54" s="15">
        <v>10</v>
      </c>
      <c r="E54" s="76">
        <f>WORKDAY(F53,1,'Fed Holidays'!$A$2:$A$133)</f>
        <v>46408</v>
      </c>
      <c r="F54" s="76">
        <f>WORKDAY(E54,D54,'Fed Holidays'!$A$2:$A$133)</f>
        <v>46422</v>
      </c>
      <c r="G54" s="66" t="s">
        <v>103</v>
      </c>
      <c r="H54" s="51"/>
    </row>
    <row r="55" spans="1:8" x14ac:dyDescent="0.45">
      <c r="A55" s="106"/>
      <c r="B55" s="84" t="s">
        <v>88</v>
      </c>
      <c r="C55" s="85">
        <v>10</v>
      </c>
      <c r="D55" s="35">
        <v>10</v>
      </c>
      <c r="E55" s="76">
        <f>WORKDAY(F54,1,'Fed Holidays'!$A$2:$A$133)</f>
        <v>46423</v>
      </c>
      <c r="F55" s="76">
        <f>WORKDAY(E55,D55,'Fed Holidays'!$A$2:$A$133)</f>
        <v>46437</v>
      </c>
      <c r="G55" s="50"/>
      <c r="H55" s="51"/>
    </row>
    <row r="56" spans="1:8" x14ac:dyDescent="0.45">
      <c r="A56" s="106"/>
      <c r="B56" s="84" t="s">
        <v>20</v>
      </c>
      <c r="C56" s="83">
        <v>10</v>
      </c>
      <c r="D56" s="15">
        <v>10</v>
      </c>
      <c r="E56" s="76">
        <f>WORKDAY(F55,1,'Fed Holidays'!$A$2:$A$133)</f>
        <v>46440</v>
      </c>
      <c r="F56" s="76">
        <f>WORKDAY(E56,D56,'Fed Holidays'!$A$2:$A$133)</f>
        <v>46454</v>
      </c>
      <c r="G56" s="50"/>
      <c r="H56" s="51"/>
    </row>
    <row r="57" spans="1:8" x14ac:dyDescent="0.45">
      <c r="A57" s="106"/>
      <c r="B57" s="84" t="s">
        <v>33</v>
      </c>
      <c r="C57" s="85">
        <v>10</v>
      </c>
      <c r="D57" s="35">
        <v>10</v>
      </c>
      <c r="E57" s="76">
        <f>WORKDAY(F56,1,'Fed Holidays'!$A$2:$A$133)</f>
        <v>46455</v>
      </c>
      <c r="F57" s="76">
        <f>WORKDAY(E57,D57,'Fed Holidays'!$A$2:$A$133)</f>
        <v>46469</v>
      </c>
      <c r="G57" s="50"/>
      <c r="H57" s="51"/>
    </row>
    <row r="58" spans="1:8" x14ac:dyDescent="0.45">
      <c r="A58" s="107" t="s">
        <v>61</v>
      </c>
      <c r="B58" s="79" t="s">
        <v>62</v>
      </c>
      <c r="C58" s="83">
        <v>10</v>
      </c>
      <c r="D58" s="15">
        <v>10</v>
      </c>
      <c r="E58" s="76">
        <f>WORKDAY(F57,1,'Fed Holidays'!$A$2:$A$133)</f>
        <v>46470</v>
      </c>
      <c r="F58" s="76">
        <f>WORKDAY(E58,D58,'Fed Holidays'!$A$2:$A$133)</f>
        <v>46486</v>
      </c>
      <c r="G58" s="70"/>
      <c r="H58" s="51"/>
    </row>
    <row r="59" spans="1:8" ht="71.650000000000006" thickBot="1" x14ac:dyDescent="0.5">
      <c r="A59" s="107" t="s">
        <v>63</v>
      </c>
      <c r="B59" s="79" t="s">
        <v>35</v>
      </c>
      <c r="C59" s="83">
        <v>10</v>
      </c>
      <c r="D59" s="15">
        <v>10</v>
      </c>
      <c r="E59" s="76">
        <f>WORKDAY(F57,1,'Fed Holidays'!$A$2:$A$133)</f>
        <v>46470</v>
      </c>
      <c r="F59" s="76">
        <f>MAX(WORKDAY(E59,D59,'Fed Holidays'!$A$2:$A$133), MAX(F47,F57))</f>
        <v>46486</v>
      </c>
      <c r="G59" s="50" t="s">
        <v>101</v>
      </c>
      <c r="H59" s="51"/>
    </row>
    <row r="60" spans="1:8" ht="14.65" thickBot="1" x14ac:dyDescent="0.5">
      <c r="A60" s="28"/>
      <c r="B60" s="29"/>
      <c r="C60" s="10"/>
      <c r="D60" s="10"/>
      <c r="E60" s="30"/>
      <c r="F60" s="30"/>
      <c r="G60" s="50"/>
      <c r="H60" s="51"/>
    </row>
    <row r="61" spans="1:8" ht="16.149999999999999" thickBot="1" x14ac:dyDescent="0.5">
      <c r="A61" s="7" t="s">
        <v>64</v>
      </c>
      <c r="B61" s="74" t="s">
        <v>65</v>
      </c>
      <c r="C61" s="74"/>
      <c r="D61" s="74"/>
      <c r="E61" s="74"/>
      <c r="F61" s="74"/>
      <c r="G61" s="50"/>
      <c r="H61" s="51"/>
    </row>
    <row r="62" spans="1:8" x14ac:dyDescent="0.45">
      <c r="A62" s="86">
        <v>5.0999999999999996</v>
      </c>
      <c r="B62" s="87" t="s">
        <v>39</v>
      </c>
      <c r="C62" s="83">
        <v>20</v>
      </c>
      <c r="D62" s="15">
        <v>20</v>
      </c>
      <c r="E62" s="76">
        <f>WORKDAY(F59,1,'Fed Holidays'!$A$2:$A$133)</f>
        <v>46489</v>
      </c>
      <c r="F62" s="76">
        <f>WORKDAY(E62,D62,'Fed Holidays'!$A$2:$A$133)</f>
        <v>46517</v>
      </c>
      <c r="G62" s="50"/>
      <c r="H62" s="51"/>
    </row>
    <row r="63" spans="1:8" x14ac:dyDescent="0.45">
      <c r="A63" s="88">
        <v>3.2</v>
      </c>
      <c r="B63" s="89" t="s">
        <v>40</v>
      </c>
      <c r="C63" s="90" t="s">
        <v>41</v>
      </c>
      <c r="D63" s="90" t="s">
        <v>41</v>
      </c>
      <c r="E63" s="76"/>
      <c r="F63" s="76">
        <f>WORKDAY(F62, 1)+IF(WEEKDAY(WORKDAY(F62, 1))=3, 7, IF(WEEKDAY(WORKDAY(F62, 1))&lt;3, 3-WEEKDAY(WORKDAY(F62, 1)), 10-WEEKDAY(WORKDAY(F62, 1))))</f>
        <v>46525</v>
      </c>
      <c r="G63" s="50"/>
      <c r="H63" s="51"/>
    </row>
    <row r="64" spans="1:8" x14ac:dyDescent="0.45">
      <c r="A64" s="88">
        <v>3.3</v>
      </c>
      <c r="B64" s="89" t="s">
        <v>43</v>
      </c>
      <c r="C64" s="90" t="s">
        <v>44</v>
      </c>
      <c r="D64" s="90" t="s">
        <v>44</v>
      </c>
      <c r="E64" s="76">
        <f>WORKDAY(F63,0)</f>
        <v>46525</v>
      </c>
      <c r="F64" s="76">
        <f>E64+23</f>
        <v>46548</v>
      </c>
      <c r="G64" s="64"/>
      <c r="H64" s="51"/>
    </row>
    <row r="65" spans="1:8" ht="28.5" x14ac:dyDescent="0.45">
      <c r="A65" s="91">
        <v>3.4</v>
      </c>
      <c r="B65" s="92" t="s">
        <v>45</v>
      </c>
      <c r="C65" s="90"/>
      <c r="D65" s="90"/>
      <c r="E65" s="93">
        <f>F64</f>
        <v>46548</v>
      </c>
      <c r="F65" s="94"/>
      <c r="G65" s="69" t="s">
        <v>100</v>
      </c>
      <c r="H65" s="59" t="s">
        <v>46</v>
      </c>
    </row>
    <row r="66" spans="1:8" ht="14.65" thickBot="1" x14ac:dyDescent="0.5">
      <c r="A66" s="108">
        <v>3.5</v>
      </c>
      <c r="B66" s="109" t="s">
        <v>66</v>
      </c>
      <c r="C66" s="110"/>
      <c r="D66" s="110"/>
      <c r="E66" s="111">
        <f>VLOOKUP(E65+24,'CGII Dates'!A1:A264,1)</f>
        <v>46568</v>
      </c>
      <c r="F66" s="111"/>
      <c r="G66" s="60"/>
      <c r="H66" s="61"/>
    </row>
  </sheetData>
  <sheetProtection sheet="1" objects="1" scenarios="1"/>
  <mergeCells count="9">
    <mergeCell ref="E66:F66"/>
    <mergeCell ref="E39:F39"/>
    <mergeCell ref="B4:F4"/>
    <mergeCell ref="B19:F19"/>
    <mergeCell ref="B35:F35"/>
    <mergeCell ref="E65:F65"/>
    <mergeCell ref="B61:F61"/>
    <mergeCell ref="E40:F40"/>
    <mergeCell ref="B43:F43"/>
  </mergeCells>
  <hyperlinks>
    <hyperlink ref="H37" r:id="rId1" xr:uid="{AA013A11-6B45-4578-A9E8-49976F058F7E}"/>
    <hyperlink ref="H41" r:id="rId2" xr:uid="{C2EE1150-F235-431F-B79E-C0421EB926A2}"/>
    <hyperlink ref="H39" r:id="rId3" xr:uid="{E1FEC39F-1AC5-4D3A-B65D-9153DB736BF0}"/>
    <hyperlink ref="H33" r:id="rId4" xr:uid="{DDD37633-1628-4C6B-B7C2-BD563DC333B5}"/>
    <hyperlink ref="H22" r:id="rId5" xr:uid="{F22212AF-A058-4F64-8C17-C2A85FACF79A}"/>
    <hyperlink ref="H5" r:id="rId6" display="https://view.officeapps.live.com/op/view.aspx?src=https%3A%2F%2Fwiki.gccollab.ca%2Fimages%2Ff%2Ffb%2FGuide_to_Regulatory_Development_and_RIAS_Writing_EN.docx&amp;wdOrigin=BROWSELINK" xr:uid="{EBF088A7-9722-44F3-AB2A-D72726DD7A5E}"/>
    <hyperlink ref="H10" r:id="rId7" xr:uid="{24E494DB-9865-4AFB-BA4D-972692CDEED1}"/>
    <hyperlink ref="H65" r:id="rId8" xr:uid="{A215B7C6-E42F-4BC6-8B72-13B9311341E5}"/>
  </hyperlinks>
  <pageMargins left="0.7" right="0.7" top="0.75" bottom="0.75" header="0.3" footer="0.3"/>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E981-B972-4878-96B8-660959EE0FD5}">
  <dimension ref="A1"/>
  <sheetViews>
    <sheetView workbookViewId="0">
      <selection activeCell="O39" sqref="O39:P54"/>
    </sheetView>
  </sheetViews>
  <sheetFormatPr defaultRowHeight="14.25" x14ac:dyDescent="0.4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EFD29-26D9-4E26-9946-9E9F3FF4FD15}">
  <dimension ref="A1:A264"/>
  <sheetViews>
    <sheetView topLeftCell="A245" workbookViewId="0">
      <selection sqref="A1:A264"/>
    </sheetView>
  </sheetViews>
  <sheetFormatPr defaultRowHeight="14.25" x14ac:dyDescent="0.45"/>
  <cols>
    <col min="1" max="1" width="17.3984375" customWidth="1"/>
  </cols>
  <sheetData>
    <row r="1" spans="1:1" x14ac:dyDescent="0.45">
      <c r="A1" s="1">
        <v>45616</v>
      </c>
    </row>
    <row r="2" spans="1:1" x14ac:dyDescent="0.45">
      <c r="A2" s="1">
        <v>45630</v>
      </c>
    </row>
    <row r="3" spans="1:1" x14ac:dyDescent="0.45">
      <c r="A3" s="1">
        <v>45644</v>
      </c>
    </row>
    <row r="4" spans="1:1" x14ac:dyDescent="0.45">
      <c r="A4" s="1">
        <v>45658</v>
      </c>
    </row>
    <row r="5" spans="1:1" x14ac:dyDescent="0.45">
      <c r="A5" s="1">
        <v>45672</v>
      </c>
    </row>
    <row r="6" spans="1:1" x14ac:dyDescent="0.45">
      <c r="A6" s="1">
        <v>45686</v>
      </c>
    </row>
    <row r="7" spans="1:1" x14ac:dyDescent="0.45">
      <c r="A7" s="1">
        <v>45700</v>
      </c>
    </row>
    <row r="8" spans="1:1" x14ac:dyDescent="0.45">
      <c r="A8" s="1">
        <v>45714</v>
      </c>
    </row>
    <row r="9" spans="1:1" x14ac:dyDescent="0.45">
      <c r="A9" s="1">
        <v>45728</v>
      </c>
    </row>
    <row r="10" spans="1:1" x14ac:dyDescent="0.45">
      <c r="A10" s="1">
        <v>45742</v>
      </c>
    </row>
    <row r="11" spans="1:1" x14ac:dyDescent="0.45">
      <c r="A11" s="1">
        <v>45756</v>
      </c>
    </row>
    <row r="12" spans="1:1" x14ac:dyDescent="0.45">
      <c r="A12" s="1">
        <v>45770</v>
      </c>
    </row>
    <row r="13" spans="1:1" x14ac:dyDescent="0.45">
      <c r="A13" s="1">
        <v>45784</v>
      </c>
    </row>
    <row r="14" spans="1:1" x14ac:dyDescent="0.45">
      <c r="A14" s="1">
        <v>45798</v>
      </c>
    </row>
    <row r="15" spans="1:1" x14ac:dyDescent="0.45">
      <c r="A15" s="1">
        <v>45812</v>
      </c>
    </row>
    <row r="16" spans="1:1" x14ac:dyDescent="0.45">
      <c r="A16" s="1">
        <v>45826</v>
      </c>
    </row>
    <row r="17" spans="1:1" x14ac:dyDescent="0.45">
      <c r="A17" s="1">
        <v>45840</v>
      </c>
    </row>
    <row r="18" spans="1:1" x14ac:dyDescent="0.45">
      <c r="A18" s="1">
        <v>45854</v>
      </c>
    </row>
    <row r="19" spans="1:1" x14ac:dyDescent="0.45">
      <c r="A19" s="1">
        <v>45868</v>
      </c>
    </row>
    <row r="20" spans="1:1" x14ac:dyDescent="0.45">
      <c r="A20" s="1">
        <v>45882</v>
      </c>
    </row>
    <row r="21" spans="1:1" x14ac:dyDescent="0.45">
      <c r="A21" s="1">
        <v>45896</v>
      </c>
    </row>
    <row r="22" spans="1:1" x14ac:dyDescent="0.45">
      <c r="A22" s="1">
        <v>45910</v>
      </c>
    </row>
    <row r="23" spans="1:1" x14ac:dyDescent="0.45">
      <c r="A23" s="1">
        <v>45924</v>
      </c>
    </row>
    <row r="24" spans="1:1" x14ac:dyDescent="0.45">
      <c r="A24" s="1">
        <v>45938</v>
      </c>
    </row>
    <row r="25" spans="1:1" x14ac:dyDescent="0.45">
      <c r="A25" s="1">
        <v>45952</v>
      </c>
    </row>
    <row r="26" spans="1:1" x14ac:dyDescent="0.45">
      <c r="A26" s="1">
        <v>45966</v>
      </c>
    </row>
    <row r="27" spans="1:1" x14ac:dyDescent="0.45">
      <c r="A27" s="1">
        <v>45980</v>
      </c>
    </row>
    <row r="28" spans="1:1" x14ac:dyDescent="0.45">
      <c r="A28" s="1">
        <v>45994</v>
      </c>
    </row>
    <row r="29" spans="1:1" x14ac:dyDescent="0.45">
      <c r="A29" s="1">
        <v>46008</v>
      </c>
    </row>
    <row r="30" spans="1:1" x14ac:dyDescent="0.45">
      <c r="A30" s="1">
        <v>46022</v>
      </c>
    </row>
    <row r="31" spans="1:1" x14ac:dyDescent="0.45">
      <c r="A31" s="1">
        <v>46036</v>
      </c>
    </row>
    <row r="32" spans="1:1" x14ac:dyDescent="0.45">
      <c r="A32" s="1">
        <v>46050</v>
      </c>
    </row>
    <row r="33" spans="1:1" x14ac:dyDescent="0.45">
      <c r="A33" s="1">
        <v>46064</v>
      </c>
    </row>
    <row r="34" spans="1:1" x14ac:dyDescent="0.45">
      <c r="A34" s="1">
        <v>46078</v>
      </c>
    </row>
    <row r="35" spans="1:1" x14ac:dyDescent="0.45">
      <c r="A35" s="1">
        <v>46092</v>
      </c>
    </row>
    <row r="36" spans="1:1" x14ac:dyDescent="0.45">
      <c r="A36" s="1">
        <v>46106</v>
      </c>
    </row>
    <row r="37" spans="1:1" x14ac:dyDescent="0.45">
      <c r="A37" s="1">
        <v>46120</v>
      </c>
    </row>
    <row r="38" spans="1:1" x14ac:dyDescent="0.45">
      <c r="A38" s="1">
        <v>46134</v>
      </c>
    </row>
    <row r="39" spans="1:1" x14ac:dyDescent="0.45">
      <c r="A39" s="1">
        <v>46148</v>
      </c>
    </row>
    <row r="40" spans="1:1" x14ac:dyDescent="0.45">
      <c r="A40" s="1">
        <v>46162</v>
      </c>
    </row>
    <row r="41" spans="1:1" x14ac:dyDescent="0.45">
      <c r="A41" s="1">
        <v>46176</v>
      </c>
    </row>
    <row r="42" spans="1:1" x14ac:dyDescent="0.45">
      <c r="A42" s="1">
        <v>46190</v>
      </c>
    </row>
    <row r="43" spans="1:1" x14ac:dyDescent="0.45">
      <c r="A43" s="1">
        <v>46204</v>
      </c>
    </row>
    <row r="44" spans="1:1" x14ac:dyDescent="0.45">
      <c r="A44" s="1">
        <v>46218</v>
      </c>
    </row>
    <row r="45" spans="1:1" x14ac:dyDescent="0.45">
      <c r="A45" s="1">
        <v>46232</v>
      </c>
    </row>
    <row r="46" spans="1:1" x14ac:dyDescent="0.45">
      <c r="A46" s="1">
        <v>46246</v>
      </c>
    </row>
    <row r="47" spans="1:1" x14ac:dyDescent="0.45">
      <c r="A47" s="1">
        <v>46260</v>
      </c>
    </row>
    <row r="48" spans="1:1" x14ac:dyDescent="0.45">
      <c r="A48" s="1">
        <v>46274</v>
      </c>
    </row>
    <row r="49" spans="1:1" x14ac:dyDescent="0.45">
      <c r="A49" s="1">
        <v>46288</v>
      </c>
    </row>
    <row r="50" spans="1:1" x14ac:dyDescent="0.45">
      <c r="A50" s="1">
        <v>46302</v>
      </c>
    </row>
    <row r="51" spans="1:1" x14ac:dyDescent="0.45">
      <c r="A51" s="1">
        <v>46316</v>
      </c>
    </row>
    <row r="52" spans="1:1" x14ac:dyDescent="0.45">
      <c r="A52" s="1">
        <v>46330</v>
      </c>
    </row>
    <row r="53" spans="1:1" x14ac:dyDescent="0.45">
      <c r="A53" s="1">
        <v>46344</v>
      </c>
    </row>
    <row r="54" spans="1:1" x14ac:dyDescent="0.45">
      <c r="A54" s="1">
        <v>46358</v>
      </c>
    </row>
    <row r="55" spans="1:1" x14ac:dyDescent="0.45">
      <c r="A55" s="1">
        <v>46372</v>
      </c>
    </row>
    <row r="56" spans="1:1" x14ac:dyDescent="0.45">
      <c r="A56" s="1">
        <v>46386</v>
      </c>
    </row>
    <row r="57" spans="1:1" x14ac:dyDescent="0.45">
      <c r="A57" s="1">
        <v>46400</v>
      </c>
    </row>
    <row r="58" spans="1:1" x14ac:dyDescent="0.45">
      <c r="A58" s="1">
        <v>46414</v>
      </c>
    </row>
    <row r="59" spans="1:1" x14ac:dyDescent="0.45">
      <c r="A59" s="1">
        <v>46428</v>
      </c>
    </row>
    <row r="60" spans="1:1" x14ac:dyDescent="0.45">
      <c r="A60" s="1">
        <v>46442</v>
      </c>
    </row>
    <row r="61" spans="1:1" x14ac:dyDescent="0.45">
      <c r="A61" s="1">
        <v>46456</v>
      </c>
    </row>
    <row r="62" spans="1:1" x14ac:dyDescent="0.45">
      <c r="A62" s="1">
        <v>46470</v>
      </c>
    </row>
    <row r="63" spans="1:1" x14ac:dyDescent="0.45">
      <c r="A63" s="1">
        <v>46484</v>
      </c>
    </row>
    <row r="64" spans="1:1" x14ac:dyDescent="0.45">
      <c r="A64" s="1">
        <v>46498</v>
      </c>
    </row>
    <row r="65" spans="1:1" x14ac:dyDescent="0.45">
      <c r="A65" s="1">
        <v>46512</v>
      </c>
    </row>
    <row r="66" spans="1:1" x14ac:dyDescent="0.45">
      <c r="A66" s="1">
        <v>46526</v>
      </c>
    </row>
    <row r="67" spans="1:1" x14ac:dyDescent="0.45">
      <c r="A67" s="1">
        <v>46540</v>
      </c>
    </row>
    <row r="68" spans="1:1" x14ac:dyDescent="0.45">
      <c r="A68" s="1">
        <v>46554</v>
      </c>
    </row>
    <row r="69" spans="1:1" x14ac:dyDescent="0.45">
      <c r="A69" s="1">
        <v>46568</v>
      </c>
    </row>
    <row r="70" spans="1:1" x14ac:dyDescent="0.45">
      <c r="A70" s="1">
        <v>46582</v>
      </c>
    </row>
    <row r="71" spans="1:1" x14ac:dyDescent="0.45">
      <c r="A71" s="1">
        <v>46596</v>
      </c>
    </row>
    <row r="72" spans="1:1" x14ac:dyDescent="0.45">
      <c r="A72" s="1">
        <v>46610</v>
      </c>
    </row>
    <row r="73" spans="1:1" x14ac:dyDescent="0.45">
      <c r="A73" s="1">
        <v>46624</v>
      </c>
    </row>
    <row r="74" spans="1:1" x14ac:dyDescent="0.45">
      <c r="A74" s="1">
        <v>46638</v>
      </c>
    </row>
    <row r="75" spans="1:1" x14ac:dyDescent="0.45">
      <c r="A75" s="1">
        <v>46652</v>
      </c>
    </row>
    <row r="76" spans="1:1" x14ac:dyDescent="0.45">
      <c r="A76" s="1">
        <v>46666</v>
      </c>
    </row>
    <row r="77" spans="1:1" x14ac:dyDescent="0.45">
      <c r="A77" s="1">
        <v>46680</v>
      </c>
    </row>
    <row r="78" spans="1:1" x14ac:dyDescent="0.45">
      <c r="A78" s="1">
        <v>46694</v>
      </c>
    </row>
    <row r="79" spans="1:1" x14ac:dyDescent="0.45">
      <c r="A79" s="1">
        <v>46708</v>
      </c>
    </row>
    <row r="80" spans="1:1" x14ac:dyDescent="0.45">
      <c r="A80" s="1">
        <v>46722</v>
      </c>
    </row>
    <row r="81" spans="1:1" x14ac:dyDescent="0.45">
      <c r="A81" s="1">
        <v>46736</v>
      </c>
    </row>
    <row r="82" spans="1:1" x14ac:dyDescent="0.45">
      <c r="A82" s="1">
        <v>46750</v>
      </c>
    </row>
    <row r="83" spans="1:1" x14ac:dyDescent="0.45">
      <c r="A83" s="1">
        <v>46764</v>
      </c>
    </row>
    <row r="84" spans="1:1" x14ac:dyDescent="0.45">
      <c r="A84" s="1">
        <v>46778</v>
      </c>
    </row>
    <row r="85" spans="1:1" x14ac:dyDescent="0.45">
      <c r="A85" s="1">
        <v>46792</v>
      </c>
    </row>
    <row r="86" spans="1:1" x14ac:dyDescent="0.45">
      <c r="A86" s="1">
        <v>46806</v>
      </c>
    </row>
    <row r="87" spans="1:1" x14ac:dyDescent="0.45">
      <c r="A87" s="1">
        <v>46820</v>
      </c>
    </row>
    <row r="88" spans="1:1" x14ac:dyDescent="0.45">
      <c r="A88" s="1">
        <v>46834</v>
      </c>
    </row>
    <row r="89" spans="1:1" x14ac:dyDescent="0.45">
      <c r="A89" s="1">
        <v>46848</v>
      </c>
    </row>
    <row r="90" spans="1:1" x14ac:dyDescent="0.45">
      <c r="A90" s="1">
        <v>46862</v>
      </c>
    </row>
    <row r="91" spans="1:1" x14ac:dyDescent="0.45">
      <c r="A91" s="1">
        <v>46876</v>
      </c>
    </row>
    <row r="92" spans="1:1" x14ac:dyDescent="0.45">
      <c r="A92" s="1">
        <v>46890</v>
      </c>
    </row>
    <row r="93" spans="1:1" x14ac:dyDescent="0.45">
      <c r="A93" s="1">
        <v>46904</v>
      </c>
    </row>
    <row r="94" spans="1:1" x14ac:dyDescent="0.45">
      <c r="A94" s="1">
        <v>46918</v>
      </c>
    </row>
    <row r="95" spans="1:1" x14ac:dyDescent="0.45">
      <c r="A95" s="1">
        <v>46932</v>
      </c>
    </row>
    <row r="96" spans="1:1" x14ac:dyDescent="0.45">
      <c r="A96" s="1">
        <v>46946</v>
      </c>
    </row>
    <row r="97" spans="1:1" x14ac:dyDescent="0.45">
      <c r="A97" s="1">
        <v>46960</v>
      </c>
    </row>
    <row r="98" spans="1:1" x14ac:dyDescent="0.45">
      <c r="A98" s="1">
        <v>46974</v>
      </c>
    </row>
    <row r="99" spans="1:1" x14ac:dyDescent="0.45">
      <c r="A99" s="1">
        <v>46988</v>
      </c>
    </row>
    <row r="100" spans="1:1" x14ac:dyDescent="0.45">
      <c r="A100" s="1">
        <v>47002</v>
      </c>
    </row>
    <row r="101" spans="1:1" x14ac:dyDescent="0.45">
      <c r="A101" s="1">
        <v>47016</v>
      </c>
    </row>
    <row r="102" spans="1:1" x14ac:dyDescent="0.45">
      <c r="A102" s="1">
        <v>47030</v>
      </c>
    </row>
    <row r="103" spans="1:1" x14ac:dyDescent="0.45">
      <c r="A103" s="1">
        <v>47044</v>
      </c>
    </row>
    <row r="104" spans="1:1" x14ac:dyDescent="0.45">
      <c r="A104" s="1">
        <v>47058</v>
      </c>
    </row>
    <row r="105" spans="1:1" x14ac:dyDescent="0.45">
      <c r="A105" s="1">
        <v>47072</v>
      </c>
    </row>
    <row r="106" spans="1:1" x14ac:dyDescent="0.45">
      <c r="A106" s="1">
        <v>47086</v>
      </c>
    </row>
    <row r="107" spans="1:1" x14ac:dyDescent="0.45">
      <c r="A107" s="1">
        <v>47100</v>
      </c>
    </row>
    <row r="108" spans="1:1" x14ac:dyDescent="0.45">
      <c r="A108" s="1">
        <v>47114</v>
      </c>
    </row>
    <row r="109" spans="1:1" x14ac:dyDescent="0.45">
      <c r="A109" s="1">
        <v>47128</v>
      </c>
    </row>
    <row r="110" spans="1:1" x14ac:dyDescent="0.45">
      <c r="A110" s="1">
        <v>47142</v>
      </c>
    </row>
    <row r="111" spans="1:1" x14ac:dyDescent="0.45">
      <c r="A111" s="1">
        <v>47156</v>
      </c>
    </row>
    <row r="112" spans="1:1" x14ac:dyDescent="0.45">
      <c r="A112" s="1">
        <v>47170</v>
      </c>
    </row>
    <row r="113" spans="1:1" x14ac:dyDescent="0.45">
      <c r="A113" s="1">
        <v>47184</v>
      </c>
    </row>
    <row r="114" spans="1:1" x14ac:dyDescent="0.45">
      <c r="A114" s="1">
        <v>47198</v>
      </c>
    </row>
    <row r="115" spans="1:1" x14ac:dyDescent="0.45">
      <c r="A115" s="1">
        <v>47212</v>
      </c>
    </row>
    <row r="116" spans="1:1" x14ac:dyDescent="0.45">
      <c r="A116" s="1">
        <v>47226</v>
      </c>
    </row>
    <row r="117" spans="1:1" x14ac:dyDescent="0.45">
      <c r="A117" s="1">
        <v>47240</v>
      </c>
    </row>
    <row r="118" spans="1:1" x14ac:dyDescent="0.45">
      <c r="A118" s="1">
        <v>47254</v>
      </c>
    </row>
    <row r="119" spans="1:1" x14ac:dyDescent="0.45">
      <c r="A119" s="1">
        <v>47268</v>
      </c>
    </row>
    <row r="120" spans="1:1" x14ac:dyDescent="0.45">
      <c r="A120" s="1">
        <v>47282</v>
      </c>
    </row>
    <row r="121" spans="1:1" x14ac:dyDescent="0.45">
      <c r="A121" s="1">
        <v>47296</v>
      </c>
    </row>
    <row r="122" spans="1:1" x14ac:dyDescent="0.45">
      <c r="A122" s="1">
        <v>47310</v>
      </c>
    </row>
    <row r="123" spans="1:1" x14ac:dyDescent="0.45">
      <c r="A123" s="1">
        <v>47324</v>
      </c>
    </row>
    <row r="124" spans="1:1" x14ac:dyDescent="0.45">
      <c r="A124" s="1">
        <v>47338</v>
      </c>
    </row>
    <row r="125" spans="1:1" x14ac:dyDescent="0.45">
      <c r="A125" s="1">
        <v>47352</v>
      </c>
    </row>
    <row r="126" spans="1:1" x14ac:dyDescent="0.45">
      <c r="A126" s="1">
        <v>47366</v>
      </c>
    </row>
    <row r="127" spans="1:1" x14ac:dyDescent="0.45">
      <c r="A127" s="1">
        <v>47380</v>
      </c>
    </row>
    <row r="128" spans="1:1" x14ac:dyDescent="0.45">
      <c r="A128" s="1">
        <v>47394</v>
      </c>
    </row>
    <row r="129" spans="1:1" x14ac:dyDescent="0.45">
      <c r="A129" s="1">
        <v>47408</v>
      </c>
    </row>
    <row r="130" spans="1:1" x14ac:dyDescent="0.45">
      <c r="A130" s="1">
        <v>47422</v>
      </c>
    </row>
    <row r="131" spans="1:1" x14ac:dyDescent="0.45">
      <c r="A131" s="1">
        <v>47436</v>
      </c>
    </row>
    <row r="132" spans="1:1" x14ac:dyDescent="0.45">
      <c r="A132" s="1">
        <v>47450</v>
      </c>
    </row>
    <row r="133" spans="1:1" x14ac:dyDescent="0.45">
      <c r="A133" s="1">
        <v>47464</v>
      </c>
    </row>
    <row r="134" spans="1:1" x14ac:dyDescent="0.45">
      <c r="A134" s="1">
        <v>47478</v>
      </c>
    </row>
    <row r="135" spans="1:1" x14ac:dyDescent="0.45">
      <c r="A135" s="1">
        <v>47492</v>
      </c>
    </row>
    <row r="136" spans="1:1" x14ac:dyDescent="0.45">
      <c r="A136" s="1">
        <v>47506</v>
      </c>
    </row>
    <row r="137" spans="1:1" x14ac:dyDescent="0.45">
      <c r="A137" s="1">
        <v>47520</v>
      </c>
    </row>
    <row r="138" spans="1:1" x14ac:dyDescent="0.45">
      <c r="A138" s="1">
        <v>47534</v>
      </c>
    </row>
    <row r="139" spans="1:1" x14ac:dyDescent="0.45">
      <c r="A139" s="1">
        <v>47548</v>
      </c>
    </row>
    <row r="140" spans="1:1" x14ac:dyDescent="0.45">
      <c r="A140" s="1">
        <v>47562</v>
      </c>
    </row>
    <row r="141" spans="1:1" x14ac:dyDescent="0.45">
      <c r="A141" s="1">
        <v>47576</v>
      </c>
    </row>
    <row r="142" spans="1:1" x14ac:dyDescent="0.45">
      <c r="A142" s="1">
        <v>47590</v>
      </c>
    </row>
    <row r="143" spans="1:1" x14ac:dyDescent="0.45">
      <c r="A143" s="1">
        <v>47604</v>
      </c>
    </row>
    <row r="144" spans="1:1" x14ac:dyDescent="0.45">
      <c r="A144" s="1">
        <v>47618</v>
      </c>
    </row>
    <row r="145" spans="1:1" x14ac:dyDescent="0.45">
      <c r="A145" s="1">
        <v>47632</v>
      </c>
    </row>
    <row r="146" spans="1:1" x14ac:dyDescent="0.45">
      <c r="A146" s="1">
        <v>47646</v>
      </c>
    </row>
    <row r="147" spans="1:1" x14ac:dyDescent="0.45">
      <c r="A147" s="1">
        <v>47660</v>
      </c>
    </row>
    <row r="148" spans="1:1" x14ac:dyDescent="0.45">
      <c r="A148" s="1">
        <v>47674</v>
      </c>
    </row>
    <row r="149" spans="1:1" x14ac:dyDescent="0.45">
      <c r="A149" s="1">
        <v>47688</v>
      </c>
    </row>
    <row r="150" spans="1:1" x14ac:dyDescent="0.45">
      <c r="A150" s="1">
        <v>47702</v>
      </c>
    </row>
    <row r="151" spans="1:1" x14ac:dyDescent="0.45">
      <c r="A151" s="1">
        <v>47716</v>
      </c>
    </row>
    <row r="152" spans="1:1" x14ac:dyDescent="0.45">
      <c r="A152" s="1">
        <v>47730</v>
      </c>
    </row>
    <row r="153" spans="1:1" x14ac:dyDescent="0.45">
      <c r="A153" s="1">
        <v>47744</v>
      </c>
    </row>
    <row r="154" spans="1:1" x14ac:dyDescent="0.45">
      <c r="A154" s="1">
        <v>47758</v>
      </c>
    </row>
    <row r="155" spans="1:1" x14ac:dyDescent="0.45">
      <c r="A155" s="1">
        <v>47772</v>
      </c>
    </row>
    <row r="156" spans="1:1" x14ac:dyDescent="0.45">
      <c r="A156" s="1">
        <v>47786</v>
      </c>
    </row>
    <row r="157" spans="1:1" x14ac:dyDescent="0.45">
      <c r="A157" s="1">
        <v>47800</v>
      </c>
    </row>
    <row r="158" spans="1:1" x14ac:dyDescent="0.45">
      <c r="A158" s="1">
        <v>47814</v>
      </c>
    </row>
    <row r="159" spans="1:1" x14ac:dyDescent="0.45">
      <c r="A159" s="1">
        <v>47828</v>
      </c>
    </row>
    <row r="160" spans="1:1" x14ac:dyDescent="0.45">
      <c r="A160" s="1">
        <v>47842</v>
      </c>
    </row>
    <row r="161" spans="1:1" x14ac:dyDescent="0.45">
      <c r="A161" s="1">
        <v>47856</v>
      </c>
    </row>
    <row r="162" spans="1:1" x14ac:dyDescent="0.45">
      <c r="A162" s="1">
        <v>47870</v>
      </c>
    </row>
    <row r="163" spans="1:1" x14ac:dyDescent="0.45">
      <c r="A163" s="1">
        <v>47884</v>
      </c>
    </row>
    <row r="164" spans="1:1" x14ac:dyDescent="0.45">
      <c r="A164" s="1">
        <v>47898</v>
      </c>
    </row>
    <row r="165" spans="1:1" x14ac:dyDescent="0.45">
      <c r="A165" s="1">
        <v>47912</v>
      </c>
    </row>
    <row r="166" spans="1:1" x14ac:dyDescent="0.45">
      <c r="A166" s="1">
        <v>47926</v>
      </c>
    </row>
    <row r="167" spans="1:1" x14ac:dyDescent="0.45">
      <c r="A167" s="1">
        <v>47940</v>
      </c>
    </row>
    <row r="168" spans="1:1" x14ac:dyDescent="0.45">
      <c r="A168" s="1">
        <v>47954</v>
      </c>
    </row>
    <row r="169" spans="1:1" x14ac:dyDescent="0.45">
      <c r="A169" s="1">
        <v>47968</v>
      </c>
    </row>
    <row r="170" spans="1:1" x14ac:dyDescent="0.45">
      <c r="A170" s="1">
        <v>47982</v>
      </c>
    </row>
    <row r="171" spans="1:1" x14ac:dyDescent="0.45">
      <c r="A171" s="1">
        <v>47996</v>
      </c>
    </row>
    <row r="172" spans="1:1" x14ac:dyDescent="0.45">
      <c r="A172" s="1">
        <v>48010</v>
      </c>
    </row>
    <row r="173" spans="1:1" x14ac:dyDescent="0.45">
      <c r="A173" s="1">
        <v>48024</v>
      </c>
    </row>
    <row r="174" spans="1:1" x14ac:dyDescent="0.45">
      <c r="A174" s="1">
        <v>48038</v>
      </c>
    </row>
    <row r="175" spans="1:1" x14ac:dyDescent="0.45">
      <c r="A175" s="1">
        <v>48052</v>
      </c>
    </row>
    <row r="176" spans="1:1" x14ac:dyDescent="0.45">
      <c r="A176" s="1">
        <v>48066</v>
      </c>
    </row>
    <row r="177" spans="1:1" x14ac:dyDescent="0.45">
      <c r="A177" s="1">
        <v>48080</v>
      </c>
    </row>
    <row r="178" spans="1:1" x14ac:dyDescent="0.45">
      <c r="A178" s="1">
        <v>48094</v>
      </c>
    </row>
    <row r="179" spans="1:1" x14ac:dyDescent="0.45">
      <c r="A179" s="1">
        <v>48108</v>
      </c>
    </row>
    <row r="180" spans="1:1" x14ac:dyDescent="0.45">
      <c r="A180" s="1">
        <v>48122</v>
      </c>
    </row>
    <row r="181" spans="1:1" x14ac:dyDescent="0.45">
      <c r="A181" s="1">
        <v>48136</v>
      </c>
    </row>
    <row r="182" spans="1:1" x14ac:dyDescent="0.45">
      <c r="A182" s="1">
        <v>48150</v>
      </c>
    </row>
    <row r="183" spans="1:1" x14ac:dyDescent="0.45">
      <c r="A183" s="1">
        <v>48164</v>
      </c>
    </row>
    <row r="184" spans="1:1" x14ac:dyDescent="0.45">
      <c r="A184" s="1">
        <v>48178</v>
      </c>
    </row>
    <row r="185" spans="1:1" x14ac:dyDescent="0.45">
      <c r="A185" s="1">
        <v>48192</v>
      </c>
    </row>
    <row r="186" spans="1:1" x14ac:dyDescent="0.45">
      <c r="A186" s="1">
        <v>48206</v>
      </c>
    </row>
    <row r="187" spans="1:1" x14ac:dyDescent="0.45">
      <c r="A187" s="1">
        <v>48220</v>
      </c>
    </row>
    <row r="188" spans="1:1" x14ac:dyDescent="0.45">
      <c r="A188" s="1">
        <v>48234</v>
      </c>
    </row>
    <row r="189" spans="1:1" x14ac:dyDescent="0.45">
      <c r="A189" s="1">
        <v>48248</v>
      </c>
    </row>
    <row r="190" spans="1:1" x14ac:dyDescent="0.45">
      <c r="A190" s="1">
        <v>48262</v>
      </c>
    </row>
    <row r="191" spans="1:1" x14ac:dyDescent="0.45">
      <c r="A191" s="1">
        <v>48276</v>
      </c>
    </row>
    <row r="192" spans="1:1" x14ac:dyDescent="0.45">
      <c r="A192" s="1">
        <v>48290</v>
      </c>
    </row>
    <row r="193" spans="1:1" x14ac:dyDescent="0.45">
      <c r="A193" s="1">
        <v>48304</v>
      </c>
    </row>
    <row r="194" spans="1:1" x14ac:dyDescent="0.45">
      <c r="A194" s="1">
        <v>48318</v>
      </c>
    </row>
    <row r="195" spans="1:1" x14ac:dyDescent="0.45">
      <c r="A195" s="1">
        <v>48332</v>
      </c>
    </row>
    <row r="196" spans="1:1" x14ac:dyDescent="0.45">
      <c r="A196" s="1">
        <v>48346</v>
      </c>
    </row>
    <row r="197" spans="1:1" x14ac:dyDescent="0.45">
      <c r="A197" s="1">
        <v>48360</v>
      </c>
    </row>
    <row r="198" spans="1:1" x14ac:dyDescent="0.45">
      <c r="A198" s="1">
        <v>48374</v>
      </c>
    </row>
    <row r="199" spans="1:1" x14ac:dyDescent="0.45">
      <c r="A199" s="1">
        <v>48388</v>
      </c>
    </row>
    <row r="200" spans="1:1" x14ac:dyDescent="0.45">
      <c r="A200" s="1">
        <v>48402</v>
      </c>
    </row>
    <row r="201" spans="1:1" x14ac:dyDescent="0.45">
      <c r="A201" s="1">
        <v>48416</v>
      </c>
    </row>
    <row r="202" spans="1:1" x14ac:dyDescent="0.45">
      <c r="A202" s="1">
        <v>48430</v>
      </c>
    </row>
    <row r="203" spans="1:1" x14ac:dyDescent="0.45">
      <c r="A203" s="1">
        <v>48444</v>
      </c>
    </row>
    <row r="204" spans="1:1" x14ac:dyDescent="0.45">
      <c r="A204" s="1">
        <v>48458</v>
      </c>
    </row>
    <row r="205" spans="1:1" x14ac:dyDescent="0.45">
      <c r="A205" s="1">
        <v>48472</v>
      </c>
    </row>
    <row r="206" spans="1:1" x14ac:dyDescent="0.45">
      <c r="A206" s="1">
        <v>48486</v>
      </c>
    </row>
    <row r="207" spans="1:1" x14ac:dyDescent="0.45">
      <c r="A207" s="1">
        <v>48500</v>
      </c>
    </row>
    <row r="208" spans="1:1" x14ac:dyDescent="0.45">
      <c r="A208" s="1">
        <v>48514</v>
      </c>
    </row>
    <row r="209" spans="1:1" x14ac:dyDescent="0.45">
      <c r="A209" s="1">
        <v>48528</v>
      </c>
    </row>
    <row r="210" spans="1:1" x14ac:dyDescent="0.45">
      <c r="A210" s="1">
        <v>48542</v>
      </c>
    </row>
    <row r="211" spans="1:1" x14ac:dyDescent="0.45">
      <c r="A211" s="1">
        <v>48556</v>
      </c>
    </row>
    <row r="212" spans="1:1" x14ac:dyDescent="0.45">
      <c r="A212" s="1">
        <v>48570</v>
      </c>
    </row>
    <row r="213" spans="1:1" x14ac:dyDescent="0.45">
      <c r="A213" s="1">
        <v>48584</v>
      </c>
    </row>
    <row r="214" spans="1:1" x14ac:dyDescent="0.45">
      <c r="A214" s="1">
        <v>48598</v>
      </c>
    </row>
    <row r="215" spans="1:1" x14ac:dyDescent="0.45">
      <c r="A215" s="1">
        <v>48612</v>
      </c>
    </row>
    <row r="216" spans="1:1" x14ac:dyDescent="0.45">
      <c r="A216" s="1">
        <v>48626</v>
      </c>
    </row>
    <row r="217" spans="1:1" x14ac:dyDescent="0.45">
      <c r="A217" s="1">
        <v>48640</v>
      </c>
    </row>
    <row r="218" spans="1:1" x14ac:dyDescent="0.45">
      <c r="A218" s="1">
        <v>48654</v>
      </c>
    </row>
    <row r="219" spans="1:1" x14ac:dyDescent="0.45">
      <c r="A219" s="1">
        <v>48668</v>
      </c>
    </row>
    <row r="220" spans="1:1" x14ac:dyDescent="0.45">
      <c r="A220" s="1">
        <v>48682</v>
      </c>
    </row>
    <row r="221" spans="1:1" x14ac:dyDescent="0.45">
      <c r="A221" s="1">
        <v>48696</v>
      </c>
    </row>
    <row r="222" spans="1:1" x14ac:dyDescent="0.45">
      <c r="A222" s="1">
        <v>48710</v>
      </c>
    </row>
    <row r="223" spans="1:1" x14ac:dyDescent="0.45">
      <c r="A223" s="1">
        <v>48724</v>
      </c>
    </row>
    <row r="224" spans="1:1" x14ac:dyDescent="0.45">
      <c r="A224" s="1">
        <v>48738</v>
      </c>
    </row>
    <row r="225" spans="1:1" x14ac:dyDescent="0.45">
      <c r="A225" s="1">
        <v>48752</v>
      </c>
    </row>
    <row r="226" spans="1:1" x14ac:dyDescent="0.45">
      <c r="A226" s="1">
        <v>48766</v>
      </c>
    </row>
    <row r="227" spans="1:1" x14ac:dyDescent="0.45">
      <c r="A227" s="1">
        <v>48780</v>
      </c>
    </row>
    <row r="228" spans="1:1" x14ac:dyDescent="0.45">
      <c r="A228" s="1">
        <v>48794</v>
      </c>
    </row>
    <row r="229" spans="1:1" x14ac:dyDescent="0.45">
      <c r="A229" s="1">
        <v>48808</v>
      </c>
    </row>
    <row r="230" spans="1:1" x14ac:dyDescent="0.45">
      <c r="A230" s="1">
        <v>48822</v>
      </c>
    </row>
    <row r="231" spans="1:1" x14ac:dyDescent="0.45">
      <c r="A231" s="1">
        <v>48836</v>
      </c>
    </row>
    <row r="232" spans="1:1" x14ac:dyDescent="0.45">
      <c r="A232" s="1">
        <v>48850</v>
      </c>
    </row>
    <row r="233" spans="1:1" x14ac:dyDescent="0.45">
      <c r="A233" s="1">
        <v>48864</v>
      </c>
    </row>
    <row r="234" spans="1:1" x14ac:dyDescent="0.45">
      <c r="A234" s="1">
        <v>48878</v>
      </c>
    </row>
    <row r="235" spans="1:1" x14ac:dyDescent="0.45">
      <c r="A235" s="1">
        <v>48892</v>
      </c>
    </row>
    <row r="236" spans="1:1" x14ac:dyDescent="0.45">
      <c r="A236" s="1">
        <v>48906</v>
      </c>
    </row>
    <row r="237" spans="1:1" x14ac:dyDescent="0.45">
      <c r="A237" s="1">
        <v>48920</v>
      </c>
    </row>
    <row r="238" spans="1:1" x14ac:dyDescent="0.45">
      <c r="A238" s="1">
        <v>48934</v>
      </c>
    </row>
    <row r="239" spans="1:1" x14ac:dyDescent="0.45">
      <c r="A239" s="1">
        <v>48948</v>
      </c>
    </row>
    <row r="240" spans="1:1" x14ac:dyDescent="0.45">
      <c r="A240" s="1">
        <v>48962</v>
      </c>
    </row>
    <row r="241" spans="1:1" x14ac:dyDescent="0.45">
      <c r="A241" s="1">
        <v>48976</v>
      </c>
    </row>
    <row r="242" spans="1:1" x14ac:dyDescent="0.45">
      <c r="A242" s="1">
        <v>48990</v>
      </c>
    </row>
    <row r="243" spans="1:1" x14ac:dyDescent="0.45">
      <c r="A243" s="1">
        <v>49004</v>
      </c>
    </row>
    <row r="244" spans="1:1" x14ac:dyDescent="0.45">
      <c r="A244" s="1">
        <v>49018</v>
      </c>
    </row>
    <row r="245" spans="1:1" x14ac:dyDescent="0.45">
      <c r="A245" s="1">
        <v>49032</v>
      </c>
    </row>
    <row r="246" spans="1:1" x14ac:dyDescent="0.45">
      <c r="A246" s="1">
        <v>49046</v>
      </c>
    </row>
    <row r="247" spans="1:1" x14ac:dyDescent="0.45">
      <c r="A247" s="1">
        <v>49060</v>
      </c>
    </row>
    <row r="248" spans="1:1" x14ac:dyDescent="0.45">
      <c r="A248" s="1">
        <v>49074</v>
      </c>
    </row>
    <row r="249" spans="1:1" x14ac:dyDescent="0.45">
      <c r="A249" s="1">
        <v>49088</v>
      </c>
    </row>
    <row r="250" spans="1:1" x14ac:dyDescent="0.45">
      <c r="A250" s="1">
        <v>49102</v>
      </c>
    </row>
    <row r="251" spans="1:1" x14ac:dyDescent="0.45">
      <c r="A251" s="1">
        <v>49116</v>
      </c>
    </row>
    <row r="252" spans="1:1" x14ac:dyDescent="0.45">
      <c r="A252" s="1">
        <v>49130</v>
      </c>
    </row>
    <row r="253" spans="1:1" x14ac:dyDescent="0.45">
      <c r="A253" s="1">
        <v>49144</v>
      </c>
    </row>
    <row r="254" spans="1:1" x14ac:dyDescent="0.45">
      <c r="A254" s="1">
        <v>49158</v>
      </c>
    </row>
    <row r="255" spans="1:1" x14ac:dyDescent="0.45">
      <c r="A255" s="1">
        <v>49172</v>
      </c>
    </row>
    <row r="256" spans="1:1" x14ac:dyDescent="0.45">
      <c r="A256" s="1">
        <v>49186</v>
      </c>
    </row>
    <row r="257" spans="1:1" x14ac:dyDescent="0.45">
      <c r="A257" s="1">
        <v>49200</v>
      </c>
    </row>
    <row r="258" spans="1:1" x14ac:dyDescent="0.45">
      <c r="A258" s="1">
        <v>49214</v>
      </c>
    </row>
    <row r="259" spans="1:1" x14ac:dyDescent="0.45">
      <c r="A259" s="1">
        <v>49228</v>
      </c>
    </row>
    <row r="260" spans="1:1" x14ac:dyDescent="0.45">
      <c r="A260" s="1">
        <v>49242</v>
      </c>
    </row>
    <row r="261" spans="1:1" x14ac:dyDescent="0.45">
      <c r="A261" s="1">
        <v>49256</v>
      </c>
    </row>
    <row r="262" spans="1:1" x14ac:dyDescent="0.45">
      <c r="A262" s="1">
        <v>49270</v>
      </c>
    </row>
    <row r="263" spans="1:1" x14ac:dyDescent="0.45">
      <c r="A263" s="1">
        <v>49284</v>
      </c>
    </row>
    <row r="264" spans="1:1" x14ac:dyDescent="0.45">
      <c r="A264" s="1">
        <v>49298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7C390-DB5A-4585-BAFE-2EE881BADE4D}">
  <dimension ref="A1:B133"/>
  <sheetViews>
    <sheetView topLeftCell="A115" workbookViewId="0">
      <selection activeCell="E12" sqref="E12"/>
    </sheetView>
  </sheetViews>
  <sheetFormatPr defaultRowHeight="14.25" x14ac:dyDescent="0.45"/>
  <cols>
    <col min="1" max="1" width="23.1328125" customWidth="1"/>
    <col min="2" max="2" width="54.3984375" customWidth="1"/>
  </cols>
  <sheetData>
    <row r="1" spans="1:2" x14ac:dyDescent="0.45">
      <c r="A1" s="2" t="s">
        <v>67</v>
      </c>
      <c r="B1" s="2" t="s">
        <v>68</v>
      </c>
    </row>
    <row r="2" spans="1:2" x14ac:dyDescent="0.45">
      <c r="A2" s="1">
        <v>45651</v>
      </c>
      <c r="B2" t="s">
        <v>69</v>
      </c>
    </row>
    <row r="3" spans="1:2" x14ac:dyDescent="0.45">
      <c r="A3" s="1">
        <v>45652</v>
      </c>
      <c r="B3" t="s">
        <v>70</v>
      </c>
    </row>
    <row r="4" spans="1:2" x14ac:dyDescent="0.45">
      <c r="A4" s="1">
        <v>45658</v>
      </c>
      <c r="B4" t="s">
        <v>71</v>
      </c>
    </row>
    <row r="5" spans="1:2" x14ac:dyDescent="0.45">
      <c r="A5" s="1">
        <v>45744</v>
      </c>
      <c r="B5" t="s">
        <v>72</v>
      </c>
    </row>
    <row r="6" spans="1:2" x14ac:dyDescent="0.45">
      <c r="A6" s="1">
        <v>45768</v>
      </c>
      <c r="B6" t="s">
        <v>73</v>
      </c>
    </row>
    <row r="7" spans="1:2" x14ac:dyDescent="0.45">
      <c r="A7" s="1">
        <v>45796</v>
      </c>
      <c r="B7" t="s">
        <v>74</v>
      </c>
    </row>
    <row r="8" spans="1:2" x14ac:dyDescent="0.45">
      <c r="A8" s="1">
        <v>45832</v>
      </c>
      <c r="B8" t="s">
        <v>80</v>
      </c>
    </row>
    <row r="9" spans="1:2" x14ac:dyDescent="0.45">
      <c r="A9" s="1">
        <v>45839</v>
      </c>
      <c r="B9" t="s">
        <v>75</v>
      </c>
    </row>
    <row r="10" spans="1:2" x14ac:dyDescent="0.45">
      <c r="A10" s="1">
        <v>45873</v>
      </c>
      <c r="B10" t="s">
        <v>81</v>
      </c>
    </row>
    <row r="11" spans="1:2" x14ac:dyDescent="0.45">
      <c r="A11" s="1">
        <v>45901</v>
      </c>
      <c r="B11" t="s">
        <v>76</v>
      </c>
    </row>
    <row r="12" spans="1:2" x14ac:dyDescent="0.45">
      <c r="A12" s="1">
        <v>45930</v>
      </c>
      <c r="B12" t="s">
        <v>77</v>
      </c>
    </row>
    <row r="13" spans="1:2" x14ac:dyDescent="0.45">
      <c r="A13" s="1">
        <v>45943</v>
      </c>
      <c r="B13" t="s">
        <v>78</v>
      </c>
    </row>
    <row r="14" spans="1:2" x14ac:dyDescent="0.45">
      <c r="A14" s="1">
        <v>45972</v>
      </c>
      <c r="B14" t="s">
        <v>79</v>
      </c>
    </row>
    <row r="15" spans="1:2" x14ac:dyDescent="0.45">
      <c r="A15" s="1">
        <v>46016</v>
      </c>
      <c r="B15" t="s">
        <v>69</v>
      </c>
    </row>
    <row r="16" spans="1:2" x14ac:dyDescent="0.45">
      <c r="A16" s="1">
        <v>46017</v>
      </c>
      <c r="B16" t="s">
        <v>70</v>
      </c>
    </row>
    <row r="17" spans="1:2" x14ac:dyDescent="0.45">
      <c r="A17" s="1">
        <v>46023</v>
      </c>
      <c r="B17" t="s">
        <v>71</v>
      </c>
    </row>
    <row r="18" spans="1:2" x14ac:dyDescent="0.45">
      <c r="A18" s="1">
        <v>46115</v>
      </c>
      <c r="B18" t="s">
        <v>72</v>
      </c>
    </row>
    <row r="19" spans="1:2" x14ac:dyDescent="0.45">
      <c r="A19" s="1">
        <v>46118</v>
      </c>
      <c r="B19" t="s">
        <v>73</v>
      </c>
    </row>
    <row r="20" spans="1:2" x14ac:dyDescent="0.45">
      <c r="A20" s="1">
        <v>46160</v>
      </c>
      <c r="B20" t="s">
        <v>74</v>
      </c>
    </row>
    <row r="21" spans="1:2" x14ac:dyDescent="0.45">
      <c r="A21" s="1">
        <v>46197</v>
      </c>
      <c r="B21" t="s">
        <v>80</v>
      </c>
    </row>
    <row r="22" spans="1:2" x14ac:dyDescent="0.45">
      <c r="A22" s="1">
        <v>46204</v>
      </c>
      <c r="B22" t="s">
        <v>75</v>
      </c>
    </row>
    <row r="23" spans="1:2" x14ac:dyDescent="0.45">
      <c r="A23" s="1">
        <v>46237</v>
      </c>
      <c r="B23" t="s">
        <v>81</v>
      </c>
    </row>
    <row r="24" spans="1:2" x14ac:dyDescent="0.45">
      <c r="A24" s="1">
        <v>46272</v>
      </c>
      <c r="B24" t="s">
        <v>76</v>
      </c>
    </row>
    <row r="25" spans="1:2" x14ac:dyDescent="0.45">
      <c r="A25" s="1">
        <v>46295</v>
      </c>
      <c r="B25" t="s">
        <v>77</v>
      </c>
    </row>
    <row r="26" spans="1:2" x14ac:dyDescent="0.45">
      <c r="A26" s="1">
        <v>46307</v>
      </c>
      <c r="B26" t="s">
        <v>78</v>
      </c>
    </row>
    <row r="27" spans="1:2" x14ac:dyDescent="0.45">
      <c r="A27" s="1">
        <v>46337</v>
      </c>
      <c r="B27" t="s">
        <v>79</v>
      </c>
    </row>
    <row r="28" spans="1:2" x14ac:dyDescent="0.45">
      <c r="A28" s="1">
        <v>46381</v>
      </c>
      <c r="B28" t="s">
        <v>69</v>
      </c>
    </row>
    <row r="29" spans="1:2" x14ac:dyDescent="0.45">
      <c r="A29" s="1">
        <v>46382</v>
      </c>
      <c r="B29" t="s">
        <v>70</v>
      </c>
    </row>
    <row r="30" spans="1:2" x14ac:dyDescent="0.45">
      <c r="A30" s="1">
        <v>46388</v>
      </c>
      <c r="B30" t="s">
        <v>71</v>
      </c>
    </row>
    <row r="31" spans="1:2" x14ac:dyDescent="0.45">
      <c r="A31" s="1">
        <v>46472</v>
      </c>
      <c r="B31" t="s">
        <v>72</v>
      </c>
    </row>
    <row r="32" spans="1:2" x14ac:dyDescent="0.45">
      <c r="A32" s="1">
        <v>46475</v>
      </c>
      <c r="B32" t="s">
        <v>73</v>
      </c>
    </row>
    <row r="33" spans="1:2" x14ac:dyDescent="0.45">
      <c r="A33" s="1">
        <v>46531</v>
      </c>
      <c r="B33" t="s">
        <v>74</v>
      </c>
    </row>
    <row r="34" spans="1:2" x14ac:dyDescent="0.45">
      <c r="A34" s="1">
        <v>46562</v>
      </c>
      <c r="B34" t="s">
        <v>80</v>
      </c>
    </row>
    <row r="35" spans="1:2" x14ac:dyDescent="0.45">
      <c r="A35" s="1">
        <v>46569</v>
      </c>
      <c r="B35" t="s">
        <v>75</v>
      </c>
    </row>
    <row r="36" spans="1:2" x14ac:dyDescent="0.45">
      <c r="A36" s="1">
        <v>46601</v>
      </c>
      <c r="B36" t="s">
        <v>81</v>
      </c>
    </row>
    <row r="37" spans="1:2" x14ac:dyDescent="0.45">
      <c r="A37" s="1">
        <v>46636</v>
      </c>
      <c r="B37" t="s">
        <v>76</v>
      </c>
    </row>
    <row r="38" spans="1:2" x14ac:dyDescent="0.45">
      <c r="A38" s="1">
        <v>46660</v>
      </c>
      <c r="B38" t="s">
        <v>77</v>
      </c>
    </row>
    <row r="39" spans="1:2" x14ac:dyDescent="0.45">
      <c r="A39" s="1">
        <v>46671</v>
      </c>
      <c r="B39" t="s">
        <v>78</v>
      </c>
    </row>
    <row r="40" spans="1:2" x14ac:dyDescent="0.45">
      <c r="A40" s="1">
        <v>46702</v>
      </c>
      <c r="B40" t="s">
        <v>79</v>
      </c>
    </row>
    <row r="41" spans="1:2" x14ac:dyDescent="0.45">
      <c r="A41" s="1">
        <v>46746</v>
      </c>
      <c r="B41" t="s">
        <v>69</v>
      </c>
    </row>
    <row r="42" spans="1:2" x14ac:dyDescent="0.45">
      <c r="A42" s="1">
        <v>46747</v>
      </c>
      <c r="B42" t="s">
        <v>70</v>
      </c>
    </row>
    <row r="43" spans="1:2" x14ac:dyDescent="0.45">
      <c r="A43" s="1">
        <v>46753</v>
      </c>
      <c r="B43" t="s">
        <v>71</v>
      </c>
    </row>
    <row r="44" spans="1:2" x14ac:dyDescent="0.45">
      <c r="A44" s="1">
        <v>46857</v>
      </c>
      <c r="B44" t="s">
        <v>72</v>
      </c>
    </row>
    <row r="45" spans="1:2" x14ac:dyDescent="0.45">
      <c r="A45" s="1">
        <v>46860</v>
      </c>
      <c r="B45" t="s">
        <v>73</v>
      </c>
    </row>
    <row r="46" spans="1:2" x14ac:dyDescent="0.45">
      <c r="A46" s="1">
        <v>46895</v>
      </c>
      <c r="B46" t="s">
        <v>74</v>
      </c>
    </row>
    <row r="47" spans="1:2" x14ac:dyDescent="0.45">
      <c r="A47" s="1">
        <v>46930</v>
      </c>
      <c r="B47" t="s">
        <v>82</v>
      </c>
    </row>
    <row r="48" spans="1:2" x14ac:dyDescent="0.45">
      <c r="A48" s="1">
        <v>46935</v>
      </c>
      <c r="B48" t="s">
        <v>75</v>
      </c>
    </row>
    <row r="49" spans="1:2" x14ac:dyDescent="0.45">
      <c r="A49" s="1">
        <v>46972</v>
      </c>
      <c r="B49" t="s">
        <v>81</v>
      </c>
    </row>
    <row r="50" spans="1:2" x14ac:dyDescent="0.45">
      <c r="A50" s="1">
        <v>47000</v>
      </c>
      <c r="B50" t="s">
        <v>76</v>
      </c>
    </row>
    <row r="51" spans="1:2" x14ac:dyDescent="0.45">
      <c r="A51" s="1">
        <v>47026</v>
      </c>
      <c r="B51" t="s">
        <v>77</v>
      </c>
    </row>
    <row r="52" spans="1:2" x14ac:dyDescent="0.45">
      <c r="A52" s="1">
        <v>47035</v>
      </c>
      <c r="B52" t="s">
        <v>78</v>
      </c>
    </row>
    <row r="53" spans="1:2" x14ac:dyDescent="0.45">
      <c r="A53" s="1">
        <v>47068</v>
      </c>
      <c r="B53" t="s">
        <v>79</v>
      </c>
    </row>
    <row r="54" spans="1:2" x14ac:dyDescent="0.45">
      <c r="A54" s="1">
        <v>47112</v>
      </c>
      <c r="B54" t="s">
        <v>69</v>
      </c>
    </row>
    <row r="55" spans="1:2" x14ac:dyDescent="0.45">
      <c r="A55" s="1">
        <v>47113</v>
      </c>
      <c r="B55" t="s">
        <v>70</v>
      </c>
    </row>
    <row r="56" spans="1:2" x14ac:dyDescent="0.45">
      <c r="A56" s="1">
        <v>47119</v>
      </c>
      <c r="B56" t="s">
        <v>71</v>
      </c>
    </row>
    <row r="57" spans="1:2" x14ac:dyDescent="0.45">
      <c r="A57" s="1">
        <v>47207</v>
      </c>
      <c r="B57" t="s">
        <v>72</v>
      </c>
    </row>
    <row r="58" spans="1:2" x14ac:dyDescent="0.45">
      <c r="A58" s="1">
        <v>47210</v>
      </c>
      <c r="B58" t="s">
        <v>73</v>
      </c>
    </row>
    <row r="59" spans="1:2" x14ac:dyDescent="0.45">
      <c r="A59" s="1">
        <v>47259</v>
      </c>
      <c r="B59" t="s">
        <v>74</v>
      </c>
    </row>
    <row r="60" spans="1:2" x14ac:dyDescent="0.45">
      <c r="A60" s="1">
        <v>47294</v>
      </c>
      <c r="B60" t="s">
        <v>82</v>
      </c>
    </row>
    <row r="61" spans="1:2" x14ac:dyDescent="0.45">
      <c r="A61" s="1">
        <v>47300</v>
      </c>
      <c r="B61" t="s">
        <v>75</v>
      </c>
    </row>
    <row r="62" spans="1:2" x14ac:dyDescent="0.45">
      <c r="A62" s="1">
        <v>47336</v>
      </c>
      <c r="B62" t="s">
        <v>81</v>
      </c>
    </row>
    <row r="63" spans="1:2" x14ac:dyDescent="0.45">
      <c r="A63" s="1">
        <v>47364</v>
      </c>
      <c r="B63" t="s">
        <v>76</v>
      </c>
    </row>
    <row r="64" spans="1:2" x14ac:dyDescent="0.45">
      <c r="A64" s="1">
        <v>47391</v>
      </c>
      <c r="B64" t="s">
        <v>77</v>
      </c>
    </row>
    <row r="65" spans="1:2" x14ac:dyDescent="0.45">
      <c r="A65" s="1">
        <v>47399</v>
      </c>
      <c r="B65" t="s">
        <v>78</v>
      </c>
    </row>
    <row r="66" spans="1:2" x14ac:dyDescent="0.45">
      <c r="A66" s="1">
        <v>47433</v>
      </c>
      <c r="B66" t="s">
        <v>79</v>
      </c>
    </row>
    <row r="67" spans="1:2" x14ac:dyDescent="0.45">
      <c r="A67" s="1">
        <v>47477</v>
      </c>
      <c r="B67" t="s">
        <v>69</v>
      </c>
    </row>
    <row r="68" spans="1:2" x14ac:dyDescent="0.45">
      <c r="A68" s="1">
        <v>47478</v>
      </c>
      <c r="B68" t="s">
        <v>70</v>
      </c>
    </row>
    <row r="69" spans="1:2" x14ac:dyDescent="0.45">
      <c r="A69" s="1">
        <v>47484</v>
      </c>
      <c r="B69" t="s">
        <v>71</v>
      </c>
    </row>
    <row r="70" spans="1:2" x14ac:dyDescent="0.45">
      <c r="A70" s="1">
        <v>47592</v>
      </c>
      <c r="B70" t="s">
        <v>72</v>
      </c>
    </row>
    <row r="71" spans="1:2" x14ac:dyDescent="0.45">
      <c r="A71" s="1">
        <v>47595</v>
      </c>
      <c r="B71" t="s">
        <v>73</v>
      </c>
    </row>
    <row r="72" spans="1:2" x14ac:dyDescent="0.45">
      <c r="A72" s="1">
        <v>47623</v>
      </c>
      <c r="B72" t="s">
        <v>74</v>
      </c>
    </row>
    <row r="73" spans="1:2" x14ac:dyDescent="0.45">
      <c r="A73" s="1">
        <v>47658</v>
      </c>
      <c r="B73" t="s">
        <v>80</v>
      </c>
    </row>
    <row r="74" spans="1:2" x14ac:dyDescent="0.45">
      <c r="A74" s="1">
        <v>47665</v>
      </c>
      <c r="B74" t="s">
        <v>75</v>
      </c>
    </row>
    <row r="75" spans="1:2" x14ac:dyDescent="0.45">
      <c r="A75" s="1">
        <v>47700</v>
      </c>
      <c r="B75" t="s">
        <v>81</v>
      </c>
    </row>
    <row r="76" spans="1:2" x14ac:dyDescent="0.45">
      <c r="A76" s="1">
        <v>47728</v>
      </c>
      <c r="B76" t="s">
        <v>76</v>
      </c>
    </row>
    <row r="77" spans="1:2" x14ac:dyDescent="0.45">
      <c r="A77" s="1">
        <v>47756</v>
      </c>
      <c r="B77" t="s">
        <v>77</v>
      </c>
    </row>
    <row r="78" spans="1:2" x14ac:dyDescent="0.45">
      <c r="A78" s="1">
        <v>47770</v>
      </c>
      <c r="B78" t="s">
        <v>78</v>
      </c>
    </row>
    <row r="79" spans="1:2" x14ac:dyDescent="0.45">
      <c r="A79" s="1">
        <v>47798</v>
      </c>
      <c r="B79" t="s">
        <v>79</v>
      </c>
    </row>
    <row r="80" spans="1:2" x14ac:dyDescent="0.45">
      <c r="A80" s="1">
        <v>47842</v>
      </c>
      <c r="B80" t="s">
        <v>69</v>
      </c>
    </row>
    <row r="81" spans="1:2" x14ac:dyDescent="0.45">
      <c r="A81" s="1">
        <v>47843</v>
      </c>
      <c r="B81" t="s">
        <v>70</v>
      </c>
    </row>
    <row r="82" spans="1:2" x14ac:dyDescent="0.45">
      <c r="A82" s="1">
        <v>47849</v>
      </c>
      <c r="B82" t="s">
        <v>71</v>
      </c>
    </row>
    <row r="83" spans="1:2" x14ac:dyDescent="0.45">
      <c r="A83" s="1">
        <v>47949</v>
      </c>
      <c r="B83" t="s">
        <v>72</v>
      </c>
    </row>
    <row r="84" spans="1:2" x14ac:dyDescent="0.45">
      <c r="A84" s="1">
        <v>47952</v>
      </c>
      <c r="B84" t="s">
        <v>73</v>
      </c>
    </row>
    <row r="85" spans="1:2" x14ac:dyDescent="0.45">
      <c r="A85" s="1">
        <v>47987</v>
      </c>
      <c r="B85" t="s">
        <v>74</v>
      </c>
    </row>
    <row r="86" spans="1:2" x14ac:dyDescent="0.45">
      <c r="A86" s="1">
        <v>48023</v>
      </c>
      <c r="B86" t="s">
        <v>80</v>
      </c>
    </row>
    <row r="87" spans="1:2" x14ac:dyDescent="0.45">
      <c r="A87" s="1">
        <v>48030</v>
      </c>
      <c r="B87" t="s">
        <v>75</v>
      </c>
    </row>
    <row r="88" spans="1:2" x14ac:dyDescent="0.45">
      <c r="A88" s="1">
        <v>48064</v>
      </c>
      <c r="B88" t="s">
        <v>81</v>
      </c>
    </row>
    <row r="89" spans="1:2" x14ac:dyDescent="0.45">
      <c r="A89" s="1">
        <v>48092</v>
      </c>
      <c r="B89" t="s">
        <v>76</v>
      </c>
    </row>
    <row r="90" spans="1:2" x14ac:dyDescent="0.45">
      <c r="A90" s="1">
        <v>48121</v>
      </c>
      <c r="B90" t="s">
        <v>77</v>
      </c>
    </row>
    <row r="91" spans="1:2" x14ac:dyDescent="0.45">
      <c r="A91" s="1">
        <v>48134</v>
      </c>
      <c r="B91" t="s">
        <v>78</v>
      </c>
    </row>
    <row r="92" spans="1:2" x14ac:dyDescent="0.45">
      <c r="A92" s="1">
        <v>48163</v>
      </c>
      <c r="B92" t="s">
        <v>79</v>
      </c>
    </row>
    <row r="93" spans="1:2" x14ac:dyDescent="0.45">
      <c r="A93" s="1">
        <v>48207</v>
      </c>
      <c r="B93" t="s">
        <v>69</v>
      </c>
    </row>
    <row r="94" spans="1:2" x14ac:dyDescent="0.45">
      <c r="A94" s="1">
        <v>48208</v>
      </c>
      <c r="B94" t="s">
        <v>70</v>
      </c>
    </row>
    <row r="95" spans="1:2" x14ac:dyDescent="0.45">
      <c r="A95" s="1">
        <v>48214</v>
      </c>
      <c r="B95" t="s">
        <v>71</v>
      </c>
    </row>
    <row r="96" spans="1:2" x14ac:dyDescent="0.45">
      <c r="A96" s="1">
        <v>48299</v>
      </c>
      <c r="B96" t="s">
        <v>72</v>
      </c>
    </row>
    <row r="97" spans="1:2" x14ac:dyDescent="0.45">
      <c r="A97" s="1">
        <v>48302</v>
      </c>
      <c r="B97" t="s">
        <v>73</v>
      </c>
    </row>
    <row r="98" spans="1:2" x14ac:dyDescent="0.45">
      <c r="A98" s="1">
        <v>48358</v>
      </c>
      <c r="B98" t="s">
        <v>74</v>
      </c>
    </row>
    <row r="99" spans="1:2" x14ac:dyDescent="0.45">
      <c r="A99" s="1">
        <v>48389</v>
      </c>
      <c r="B99" t="s">
        <v>80</v>
      </c>
    </row>
    <row r="100" spans="1:2" x14ac:dyDescent="0.45">
      <c r="A100" s="1">
        <v>48396</v>
      </c>
      <c r="B100" t="s">
        <v>75</v>
      </c>
    </row>
    <row r="101" spans="1:2" x14ac:dyDescent="0.45">
      <c r="A101" s="1">
        <v>48428</v>
      </c>
      <c r="B101" t="s">
        <v>81</v>
      </c>
    </row>
    <row r="102" spans="1:2" x14ac:dyDescent="0.45">
      <c r="A102" s="1">
        <v>48463</v>
      </c>
      <c r="B102" t="s">
        <v>76</v>
      </c>
    </row>
    <row r="103" spans="1:2" x14ac:dyDescent="0.45">
      <c r="A103" s="1">
        <v>48487</v>
      </c>
      <c r="B103" t="s">
        <v>77</v>
      </c>
    </row>
    <row r="104" spans="1:2" x14ac:dyDescent="0.45">
      <c r="A104" s="1">
        <v>48498</v>
      </c>
      <c r="B104" t="s">
        <v>78</v>
      </c>
    </row>
    <row r="105" spans="1:2" x14ac:dyDescent="0.45">
      <c r="A105" s="1">
        <v>48529</v>
      </c>
      <c r="B105" t="s">
        <v>79</v>
      </c>
    </row>
    <row r="106" spans="1:2" x14ac:dyDescent="0.45">
      <c r="A106" s="1">
        <v>48573</v>
      </c>
      <c r="B106" t="s">
        <v>69</v>
      </c>
    </row>
    <row r="107" spans="1:2" x14ac:dyDescent="0.45">
      <c r="A107" s="1">
        <v>48574</v>
      </c>
      <c r="B107" t="s">
        <v>70</v>
      </c>
    </row>
    <row r="108" spans="1:2" x14ac:dyDescent="0.45">
      <c r="A108" s="1">
        <v>48580</v>
      </c>
      <c r="B108" t="s">
        <v>71</v>
      </c>
    </row>
    <row r="109" spans="1:2" x14ac:dyDescent="0.45">
      <c r="A109" s="1">
        <v>48684</v>
      </c>
      <c r="B109" t="s">
        <v>72</v>
      </c>
    </row>
    <row r="110" spans="1:2" x14ac:dyDescent="0.45">
      <c r="A110" s="1">
        <v>48687</v>
      </c>
      <c r="B110" t="s">
        <v>73</v>
      </c>
    </row>
    <row r="111" spans="1:2" x14ac:dyDescent="0.45">
      <c r="A111" s="1">
        <v>48722</v>
      </c>
      <c r="B111" t="s">
        <v>74</v>
      </c>
    </row>
    <row r="112" spans="1:2" x14ac:dyDescent="0.45">
      <c r="A112" s="1">
        <v>48754</v>
      </c>
      <c r="B112" t="s">
        <v>80</v>
      </c>
    </row>
    <row r="113" spans="1:2" x14ac:dyDescent="0.45">
      <c r="A113" s="1">
        <v>48761</v>
      </c>
      <c r="B113" t="s">
        <v>75</v>
      </c>
    </row>
    <row r="114" spans="1:2" x14ac:dyDescent="0.45">
      <c r="A114" s="1">
        <v>48792</v>
      </c>
      <c r="B114" t="s">
        <v>81</v>
      </c>
    </row>
    <row r="115" spans="1:2" x14ac:dyDescent="0.45">
      <c r="A115" s="1">
        <v>48827</v>
      </c>
      <c r="B115" t="s">
        <v>76</v>
      </c>
    </row>
    <row r="116" spans="1:2" x14ac:dyDescent="0.45">
      <c r="A116" s="1">
        <v>48852</v>
      </c>
      <c r="B116" t="s">
        <v>77</v>
      </c>
    </row>
    <row r="117" spans="1:2" x14ac:dyDescent="0.45">
      <c r="A117" s="1">
        <v>48862</v>
      </c>
      <c r="B117" t="s">
        <v>78</v>
      </c>
    </row>
    <row r="118" spans="1:2" x14ac:dyDescent="0.45">
      <c r="A118" s="1">
        <v>48894</v>
      </c>
      <c r="B118" t="s">
        <v>79</v>
      </c>
    </row>
    <row r="119" spans="1:2" x14ac:dyDescent="0.45">
      <c r="A119" s="1">
        <v>48938</v>
      </c>
      <c r="B119" t="s">
        <v>69</v>
      </c>
    </row>
    <row r="120" spans="1:2" x14ac:dyDescent="0.45">
      <c r="A120" s="1">
        <v>48939</v>
      </c>
      <c r="B120" t="s">
        <v>70</v>
      </c>
    </row>
    <row r="121" spans="1:2" x14ac:dyDescent="0.45">
      <c r="A121" s="1">
        <v>48945</v>
      </c>
      <c r="B121" t="s">
        <v>71</v>
      </c>
    </row>
    <row r="122" spans="1:2" x14ac:dyDescent="0.45">
      <c r="A122" s="1">
        <v>49041</v>
      </c>
      <c r="B122" t="s">
        <v>72</v>
      </c>
    </row>
    <row r="123" spans="1:2" x14ac:dyDescent="0.45">
      <c r="A123" s="1">
        <v>49044</v>
      </c>
      <c r="B123" t="s">
        <v>73</v>
      </c>
    </row>
    <row r="124" spans="1:2" x14ac:dyDescent="0.45">
      <c r="A124" s="1">
        <v>49086</v>
      </c>
      <c r="B124" t="s">
        <v>74</v>
      </c>
    </row>
    <row r="125" spans="1:2" x14ac:dyDescent="0.45">
      <c r="A125" s="1">
        <v>49121</v>
      </c>
      <c r="B125" t="s">
        <v>82</v>
      </c>
    </row>
    <row r="126" spans="1:2" x14ac:dyDescent="0.45">
      <c r="A126" s="1">
        <v>49126</v>
      </c>
      <c r="B126" t="s">
        <v>75</v>
      </c>
    </row>
    <row r="127" spans="1:2" x14ac:dyDescent="0.45">
      <c r="A127" s="1">
        <v>49163</v>
      </c>
      <c r="B127" t="s">
        <v>81</v>
      </c>
    </row>
    <row r="128" spans="1:2" x14ac:dyDescent="0.45">
      <c r="A128" s="1">
        <v>49191</v>
      </c>
      <c r="B128" t="s">
        <v>76</v>
      </c>
    </row>
    <row r="129" spans="1:2" x14ac:dyDescent="0.45">
      <c r="A129" s="1">
        <v>49217</v>
      </c>
      <c r="B129" t="s">
        <v>77</v>
      </c>
    </row>
    <row r="130" spans="1:2" x14ac:dyDescent="0.45">
      <c r="A130" s="1">
        <v>49226</v>
      </c>
      <c r="B130" t="s">
        <v>78</v>
      </c>
    </row>
    <row r="131" spans="1:2" x14ac:dyDescent="0.45">
      <c r="A131" s="1">
        <v>49259</v>
      </c>
      <c r="B131" t="s">
        <v>79</v>
      </c>
    </row>
    <row r="132" spans="1:2" x14ac:dyDescent="0.45">
      <c r="A132" s="1">
        <v>49303</v>
      </c>
      <c r="B132" t="s">
        <v>69</v>
      </c>
    </row>
    <row r="133" spans="1:2" x14ac:dyDescent="0.45">
      <c r="A133" s="1">
        <v>49304</v>
      </c>
      <c r="B133" t="s">
        <v>70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2a9d4fe-221e-40df-ab3b-0bc5d5a263ed">RKXUHDR3JV5F-1079739357-21148</_dlc_DocId>
    <_dlc_DocIdUrl xmlns="12a9d4fe-221e-40df-ab3b-0bc5d5a263ed">
      <Url>https://056gc.sharepoint.com/sites/RAS-RPCD-H_SAR-DPRC-A/_layouts/15/DocIdRedir.aspx?ID=RKXUHDR3JV5F-1079739357-21148</Url>
      <Description>RKXUHDR3JV5F-1079739357-21148</Description>
    </_dlc_DocIdUrl>
    <NodeID xmlns="b77277c2-9dc1-48dd-9285-4a1b79aa80d3" xsi:nil="true"/>
    <TaxCatchAll xmlns="12a9d4fe-221e-40df-ab3b-0bc5d5a263ed" xsi:nil="true"/>
    <lcf76f155ced4ddcb4097134ff3c332f xmlns="706655cd-582b-49b6-8ce7-4ebf44fbc8c7">
      <Terms xmlns="http://schemas.microsoft.com/office/infopath/2007/PartnerControls"/>
    </lcf76f155ced4ddcb4097134ff3c332f>
    <GCDocs_x0020_File_x0020_Path xmlns="b77277c2-9dc1-48dd-9285-4a1b79aa80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1EF23034F64E4A8D2D71181A7E1709" ma:contentTypeVersion="13" ma:contentTypeDescription="Create a new document." ma:contentTypeScope="" ma:versionID="1f2eb0b8ba880703f0f46d899f39a98c">
  <xsd:schema xmlns:xsd="http://www.w3.org/2001/XMLSchema" xmlns:xs="http://www.w3.org/2001/XMLSchema" xmlns:p="http://schemas.microsoft.com/office/2006/metadata/properties" xmlns:ns2="12a9d4fe-221e-40df-ab3b-0bc5d5a263ed" xmlns:ns3="b77277c2-9dc1-48dd-9285-4a1b79aa80d3" xmlns:ns4="706655cd-582b-49b6-8ce7-4ebf44fbc8c7" targetNamespace="http://schemas.microsoft.com/office/2006/metadata/properties" ma:root="true" ma:fieldsID="f092bc5e60ab727a59c14c42953a5179" ns2:_="" ns3:_="" ns4:_="">
    <xsd:import namespace="12a9d4fe-221e-40df-ab3b-0bc5d5a263ed"/>
    <xsd:import namespace="b77277c2-9dc1-48dd-9285-4a1b79aa80d3"/>
    <xsd:import namespace="706655cd-582b-49b6-8ce7-4ebf44fbc8c7"/>
    <xsd:element name="properties">
      <xsd:complexType>
        <xsd:sequence>
          <xsd:element name="documentManagement">
            <xsd:complexType>
              <xsd:all>
                <xsd:element ref="ns2:_dlc_DocId" minOccurs="0"/>
                <xsd:element ref="ns2:_dlc_DocIdUrl" minOccurs="0"/>
                <xsd:element ref="ns2:_dlc_DocIdPersistId" minOccurs="0"/>
                <xsd:element ref="ns3:GCDocs_x0020_File_x0020_Path" minOccurs="0"/>
                <xsd:element ref="ns3:NodeID" minOccurs="0"/>
                <xsd:element ref="ns4:MediaServiceMetadata" minOccurs="0"/>
                <xsd:element ref="ns4:MediaServiceFastMetadata" minOccurs="0"/>
                <xsd:element ref="ns4:MediaServiceSearchProperties" minOccurs="0"/>
                <xsd:element ref="ns4:MediaServiceObjectDetectorVersions" minOccurs="0"/>
                <xsd:element ref="ns4:lcf76f155ced4ddcb4097134ff3c332f" minOccurs="0"/>
                <xsd:element ref="ns2:TaxCatchAll"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9d4fe-221e-40df-ab3b-0bc5d5a263e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9" nillable="true" ma:displayName="Taxonomy Catch All Column" ma:hidden="true" ma:list="{e82e1b0d-478e-4f94-a86b-0cc3ec1b334b}" ma:internalName="TaxCatchAll" ma:showField="CatchAllData" ma:web="12a9d4fe-221e-40df-ab3b-0bc5d5a263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7277c2-9dc1-48dd-9285-4a1b79aa80d3" elementFormDefault="qualified">
    <xsd:import namespace="http://schemas.microsoft.com/office/2006/documentManagement/types"/>
    <xsd:import namespace="http://schemas.microsoft.com/office/infopath/2007/PartnerControls"/>
    <xsd:element name="GCDocs_x0020_File_x0020_Path" ma:index="11" nillable="true" ma:displayName="GCDocs File Path" ma:internalName="GCDocs_x0020_File_x0020_Path">
      <xsd:simpleType>
        <xsd:restriction base="dms:Note">
          <xsd:maxLength value="255"/>
        </xsd:restriction>
      </xsd:simpleType>
    </xsd:element>
    <xsd:element name="NodeID" ma:index="12" nillable="true" ma:displayName="NodeID" ma:internalName="Node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655cd-582b-49b6-8ce7-4ebf44fbc8c7"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bf3204f-aabd-4e28-9088-5d29a8bcebff"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21CC4B-6145-4EC0-81F4-78361D365FBF}">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706655cd-582b-49b6-8ce7-4ebf44fbc8c7"/>
    <ds:schemaRef ds:uri="http://purl.org/dc/elements/1.1/"/>
    <ds:schemaRef ds:uri="http://schemas.microsoft.com/office/infopath/2007/PartnerControls"/>
    <ds:schemaRef ds:uri="b77277c2-9dc1-48dd-9285-4a1b79aa80d3"/>
    <ds:schemaRef ds:uri="12a9d4fe-221e-40df-ab3b-0bc5d5a263ed"/>
    <ds:schemaRef ds:uri="http://purl.org/dc/dcmitype/"/>
    <ds:schemaRef ds:uri="http://purl.org/dc/terms/"/>
  </ds:schemaRefs>
</ds:datastoreItem>
</file>

<file path=customXml/itemProps2.xml><?xml version="1.0" encoding="utf-8"?>
<ds:datastoreItem xmlns:ds="http://schemas.openxmlformats.org/officeDocument/2006/customXml" ds:itemID="{E98E5C0B-34B1-46CF-99E6-42C158229F66}">
  <ds:schemaRefs>
    <ds:schemaRef ds:uri="http://schemas.microsoft.com/sharepoint/v3/contenttype/forms"/>
  </ds:schemaRefs>
</ds:datastoreItem>
</file>

<file path=customXml/itemProps3.xml><?xml version="1.0" encoding="utf-8"?>
<ds:datastoreItem xmlns:ds="http://schemas.openxmlformats.org/officeDocument/2006/customXml" ds:itemID="{6958D90F-4402-49F0-B2B9-24066E2B46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9d4fe-221e-40df-ab3b-0bc5d5a263ed"/>
    <ds:schemaRef ds:uri="b77277c2-9dc1-48dd-9285-4a1b79aa80d3"/>
    <ds:schemaRef ds:uri="706655cd-582b-49b6-8ce7-4ebf44fbc8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E0AD012-205B-47E6-8147-D6BEFD4CCB1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Critical Path</vt:lpstr>
      <vt:lpstr>User guide</vt:lpstr>
      <vt:lpstr>CGII Dates</vt:lpstr>
      <vt:lpstr>Fed Holidays</vt:lpstr>
    </vt:vector>
  </TitlesOfParts>
  <Manager/>
  <Company>TBS-SCT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Hughes, Caitlin (she/her, elle)</dc:creator>
  <cp:keywords/>
  <dc:description/>
  <cp:lastModifiedBy>Hughes, Caitlin (she/her, elle)</cp:lastModifiedBy>
  <cp:revision/>
  <dcterms:created xsi:type="dcterms:W3CDTF">2024-11-28T19:15:03Z</dcterms:created>
  <dcterms:modified xsi:type="dcterms:W3CDTF">2025-08-07T20:23:09Z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15d617-256d-4284-aedb-1064be1c4b48_Enabled">
    <vt:lpwstr>true</vt:lpwstr>
  </property>
  <property fmtid="{D5CDD505-2E9C-101B-9397-08002B2CF9AE}" pid="3" name="MSIP_Label_3515d617-256d-4284-aedb-1064be1c4b48_SetDate">
    <vt:lpwstr>2024-11-28T19:32:48Z</vt:lpwstr>
  </property>
  <property fmtid="{D5CDD505-2E9C-101B-9397-08002B2CF9AE}" pid="4" name="MSIP_Label_3515d617-256d-4284-aedb-1064be1c4b48_Method">
    <vt:lpwstr>Privileged</vt:lpwstr>
  </property>
  <property fmtid="{D5CDD505-2E9C-101B-9397-08002B2CF9AE}" pid="5" name="MSIP_Label_3515d617-256d-4284-aedb-1064be1c4b48_Name">
    <vt:lpwstr>3515d617-256d-4284-aedb-1064be1c4b48</vt:lpwstr>
  </property>
  <property fmtid="{D5CDD505-2E9C-101B-9397-08002B2CF9AE}" pid="6" name="MSIP_Label_3515d617-256d-4284-aedb-1064be1c4b48_SiteId">
    <vt:lpwstr>6397df10-4595-4047-9c4f-03311282152b</vt:lpwstr>
  </property>
  <property fmtid="{D5CDD505-2E9C-101B-9397-08002B2CF9AE}" pid="7" name="MSIP_Label_3515d617-256d-4284-aedb-1064be1c4b48_ActionId">
    <vt:lpwstr>37b09e26-11d3-4c97-a35e-5a581277104e</vt:lpwstr>
  </property>
  <property fmtid="{D5CDD505-2E9C-101B-9397-08002B2CF9AE}" pid="8" name="MSIP_Label_3515d617-256d-4284-aedb-1064be1c4b48_ContentBits">
    <vt:lpwstr>0</vt:lpwstr>
  </property>
  <property fmtid="{D5CDD505-2E9C-101B-9397-08002B2CF9AE}" pid="9" name="ContentTypeId">
    <vt:lpwstr>0x010100B41EF23034F64E4A8D2D71181A7E1709</vt:lpwstr>
  </property>
  <property fmtid="{D5CDD505-2E9C-101B-9397-08002B2CF9AE}" pid="10" name="_dlc_DocIdItemGuid">
    <vt:lpwstr>00897643-4e85-4310-b8d7-c23687e0f211</vt:lpwstr>
  </property>
</Properties>
</file>