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Chughes\Desktop\"/>
    </mc:Choice>
  </mc:AlternateContent>
  <xr:revisionPtr revIDLastSave="0" documentId="8_{CD62D41D-8209-40D9-9EF0-1B12DDE53541}" xr6:coauthVersionLast="47" xr6:coauthVersionMax="47" xr10:uidLastSave="{00000000-0000-0000-0000-000000000000}"/>
  <bookViews>
    <workbookView xWindow="-98" yWindow="-98" windowWidth="21795" windowHeight="13996" xr2:uid="{356D28AB-9E6F-4604-8348-B3524729F361}"/>
  </bookViews>
  <sheets>
    <sheet name="Chemin critique" sheetId="1" r:id="rId1"/>
    <sheet name="Guide de l'utilisateur" sheetId="4" r:id="rId2"/>
    <sheet name="Dates GCII" sheetId="3" r:id="rId3"/>
    <sheet name="Jours fériés fédéraux" sheetId="2" r:id="rId4"/>
  </sheets>
  <externalReferences>
    <externalReference r:id="rId5"/>
  </externalReferences>
  <definedNames>
    <definedName name="Holidays">[1]Holidays!$D$9:$K$19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 l="1"/>
  <c r="E10" i="1" l="1"/>
  <c r="F10" i="1" s="1"/>
  <c r="E12" i="1" s="1"/>
  <c r="E6" i="1"/>
  <c r="F6" i="1" s="1"/>
  <c r="E8" i="1" s="1"/>
  <c r="F8" i="1" l="1"/>
  <c r="E9" i="1" s="1"/>
  <c r="F12" i="1" l="1"/>
  <c r="E13" i="1" s="1"/>
  <c r="F9" i="1" l="1"/>
  <c r="E20" i="1" l="1"/>
  <c r="F20" i="1" s="1"/>
  <c r="F13" i="1"/>
  <c r="E14" i="1" l="1"/>
  <c r="F14" i="1" s="1"/>
  <c r="E15" i="1" s="1"/>
  <c r="F15" i="1" s="1"/>
  <c r="E21" i="1"/>
  <c r="F21" i="1" s="1"/>
  <c r="E16" i="1" l="1"/>
  <c r="F16" i="1" s="1"/>
  <c r="E17" i="1" l="1"/>
  <c r="F17" i="1" s="1"/>
  <c r="E22" i="1" l="1"/>
  <c r="F22" i="1" s="1"/>
  <c r="E24" i="1" s="1"/>
  <c r="F24" i="1" s="1"/>
  <c r="E25" i="1" l="1"/>
  <c r="F25" i="1" s="1"/>
  <c r="E26" i="1" l="1"/>
  <c r="F26" i="1" s="1"/>
  <c r="E27" i="1" s="1"/>
  <c r="F27" i="1" s="1"/>
  <c r="E28" i="1" l="1"/>
  <c r="F28" i="1" s="1"/>
  <c r="E29" i="1" s="1"/>
  <c r="F29" i="1" s="1"/>
  <c r="E30" i="1" s="1"/>
  <c r="F30" i="1" s="1"/>
  <c r="E31" i="1" s="1"/>
  <c r="F31" i="1" s="1"/>
  <c r="E32" i="1" s="1"/>
  <c r="F32" i="1" s="1"/>
  <c r="E33" i="1" l="1"/>
  <c r="F33" i="1" s="1"/>
  <c r="E36" i="1"/>
  <c r="F36" i="1" s="1"/>
  <c r="F37" i="1" s="1"/>
  <c r="E38" i="1" s="1"/>
  <c r="F38" i="1" s="1"/>
  <c r="E39" i="1" s="1"/>
  <c r="E40" i="1" s="1"/>
  <c r="E41" i="1" s="1"/>
  <c r="F41" i="1" s="1"/>
  <c r="E44" i="1" s="1"/>
  <c r="F44" i="1" s="1"/>
  <c r="E45" i="1" l="1"/>
  <c r="F45" i="1" s="1"/>
  <c r="E46" i="1" s="1"/>
  <c r="F46" i="1" s="1"/>
  <c r="E47" i="1" s="1"/>
  <c r="F47" i="1" s="1"/>
  <c r="E48" i="1"/>
  <c r="F48" i="1" s="1"/>
  <c r="E50" i="1" s="1"/>
  <c r="F50" i="1" s="1"/>
  <c r="E51" i="1" s="1"/>
  <c r="F51" i="1" s="1"/>
  <c r="E52" i="1" s="1"/>
  <c r="F52" i="1" s="1"/>
  <c r="E53" i="1" s="1"/>
  <c r="F53" i="1" s="1"/>
  <c r="E54" i="1" s="1"/>
  <c r="F54" i="1" s="1"/>
  <c r="F57" i="1" l="1"/>
  <c r="E59" i="1" s="1"/>
  <c r="F59" i="1" s="1"/>
  <c r="E62" i="1" s="1"/>
  <c r="F62" i="1" s="1"/>
  <c r="F63" i="1" s="1"/>
  <c r="E64" i="1" s="1"/>
  <c r="F64" i="1" s="1"/>
  <c r="E65" i="1" s="1"/>
  <c r="E66" i="1" s="1"/>
  <c r="E55" i="1"/>
  <c r="F55" i="1" s="1"/>
  <c r="E56" i="1" s="1"/>
  <c r="F56" i="1" s="1"/>
  <c r="E58" i="1" l="1"/>
  <c r="F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tc={A9E3902C-40CF-450A-A891-0D4918D97AAE}</author>
  </authors>
  <commentList>
    <comment ref="H5" authorId="0" shapeId="0" xr:uid="{A9E3902C-40CF-450A-A891-0D4918D97AAE}">
      <text>
        <t xml:space="preserve">[Threaded comment]
Your version of Excel allows you to read this threaded comment; however, any edits to it will get removed if the file is opened in a newer version of Excel. Learn more: https://go.microsoft.com/fwlink/?linkid=870924
Comment:
    I can’t seem to be able to add the link, so here is the French link, Guide_sur_l’élaboration_de_la_réglementation_et_de_rédaction_du_REIR.docx </t>
      </text>
    </comment>
  </commentList>
</comments>
</file>

<file path=xl/sharedStrings.xml><?xml version="1.0" encoding="utf-8"?>
<sst xmlns="http://schemas.openxmlformats.org/spreadsheetml/2006/main" count="250" uniqueCount="96">
  <si>
    <t>1.</t>
  </si>
  <si>
    <t>1.1a</t>
  </si>
  <si>
    <t>1.2a</t>
  </si>
  <si>
    <t>1.1b</t>
  </si>
  <si>
    <t>1.2b</t>
  </si>
  <si>
    <t>2.</t>
  </si>
  <si>
    <t>2.1a</t>
  </si>
  <si>
    <t>2.2a</t>
  </si>
  <si>
    <t>2.1b</t>
  </si>
  <si>
    <t>2.1 b</t>
  </si>
  <si>
    <t>3.</t>
  </si>
  <si>
    <t xml:space="preserve">         -</t>
  </si>
  <si>
    <t xml:space="preserve">          -</t>
  </si>
  <si>
    <t>4.</t>
  </si>
  <si>
    <t>4.2a</t>
  </si>
  <si>
    <t>4.3a</t>
  </si>
  <si>
    <t>4.4a</t>
  </si>
  <si>
    <t>4.2b</t>
  </si>
  <si>
    <t>4.3b</t>
  </si>
  <si>
    <t>4.4</t>
  </si>
  <si>
    <t>4.5</t>
  </si>
  <si>
    <t>5.</t>
  </si>
  <si>
    <t>Date</t>
  </si>
  <si>
    <t>Étape</t>
  </si>
  <si>
    <t xml:space="preserve"> Jours ouvrables (peuvent être modifiés par l'utilisateur) </t>
  </si>
  <si>
    <t>Date de début</t>
  </si>
  <si>
    <t>Date de fin</t>
  </si>
  <si>
    <t>Remarques</t>
  </si>
  <si>
    <t>Liens</t>
  </si>
  <si>
    <t>LANCEMENT DU RÈGLEMENT</t>
  </si>
  <si>
    <t>DATE DE DÉBUT (on suppose que les instructions de rédaction ont été rédigées et que la consultation préalable a été menée à bien)</t>
  </si>
  <si>
    <t>Préparation des instructions de rédaction et ouverture du dossier par les Services législatifs du ministère de la Justice</t>
  </si>
  <si>
    <t>Approbation des instructions de rédaction et ouverture du dossier</t>
  </si>
  <si>
    <t>Avocat - Organisme de réglementation</t>
  </si>
  <si>
    <t>SMA responsable - Organisme de réglementation</t>
  </si>
  <si>
    <t>Avant de commencer votre travail, il est recommandé de consulter le Guide d'élaboration de la réglementation et de rédaction du REIR.</t>
  </si>
  <si>
    <t>Guide_sur_l’élaboration_de_la_réglementation_et_de_rédaction_du_REIR</t>
  </si>
  <si>
    <t>Remarque : selon la qualité/complexité, cela peut exiger plus de trois séries d'examen</t>
  </si>
  <si>
    <t>https://wiki.gccollab.ca/RIAS_and_Triage_Templates</t>
  </si>
  <si>
    <t>Élaboration de l'énoncé de triage</t>
  </si>
  <si>
    <t xml:space="preserve">Approbation de l'énoncé de triage </t>
  </si>
  <si>
    <t>Organisation responsable (proposition : niveau de gestionnaire/directeur)</t>
  </si>
  <si>
    <t>Analyste du SAR du SCT (première série de commentaires)</t>
  </si>
  <si>
    <t>L'organisme de réglementation répond aux commentaires</t>
  </si>
  <si>
    <t>Analyste du SAR du SCT (deuxième série de commentaires)* remarque : selon la qualité/complexité, cela peut exiger plus de deux séries de commentaires</t>
  </si>
  <si>
    <t>L'analyste du SAR du SCT donne le feu vert à l'énoncé de triage</t>
  </si>
  <si>
    <t>DOSSIER DU PROJET DE RÈGLEMENT</t>
  </si>
  <si>
    <t>Rédaction du règlement par les Services législatifs du ministère de la Justice (Section des règlements)</t>
  </si>
  <si>
    <t>Révision par des experts en bijuridisme, des réviseurs juridiques et des jurilinguistes</t>
  </si>
  <si>
    <t>Rédaction du REIR</t>
  </si>
  <si>
    <t>Approbation du REIR</t>
  </si>
  <si>
    <t>Analyste du SAR du SCT (deuxième série de commentaires)</t>
  </si>
  <si>
    <t>L'analyste du SAR du SCT donne le feu vert au REIR</t>
  </si>
  <si>
    <t>Au besoin : préparer les notifications destinées à l'OMC</t>
  </si>
  <si>
    <t>Préparer le dossier des séances d'information internes (y compris les documents nécessaires pour la présentation)</t>
  </si>
  <si>
    <t>Vous pouvez également envoyer une version du REIR au conseiller juridique de votre ministère à ce stade</t>
  </si>
  <si>
    <t>Remarque : cela suppose que vous ne commencerez pas à travailler sur ces éléments avant d'avoir obtenu le feu vert; vous pouvez probablement raccourcir l'échéancier si vous commencez les travaux avant d'avoir obtenu le feu vert</t>
  </si>
  <si>
    <t>https://wiki.gccollab.ca/Submission_Process_for_GIC_Proposals</t>
  </si>
  <si>
    <t>Approbations au sein de l'organisme de réglementation à tous les échelons requis, y compris celui du ministre</t>
  </si>
  <si>
    <t>Le dossier signé est préparé, puis envoyé par courriel au BCP</t>
  </si>
  <si>
    <t>Examen du BCP et établissement du calendrier pour la réunion du CT/les séances d'information internes du SCT</t>
  </si>
  <si>
    <t xml:space="preserve">Réunion du CT  </t>
  </si>
  <si>
    <t>Période de commentaires</t>
  </si>
  <si>
    <r>
      <t xml:space="preserve">Il doit être remis à la Division des décrets du BCP </t>
    </r>
    <r>
      <rPr>
        <b/>
        <sz val="11"/>
        <color theme="1"/>
        <rFont val="Aptos Narrow"/>
        <family val="2"/>
        <scheme val="minor"/>
      </rPr>
      <t>au plus tard à midi le mardi</t>
    </r>
    <r>
      <rPr>
        <sz val="11"/>
        <color theme="1"/>
        <rFont val="Aptos Narrow"/>
        <family val="2"/>
        <scheme val="minor"/>
      </rPr>
      <t>, 3 semaines avant la réunion du CT, sinon il sera reporté à la prochaine réunion disponible</t>
    </r>
  </si>
  <si>
    <t xml:space="preserve">La période de publication préalable standard est de 30 jours. Dans certains cas, il peut être souhaitable ou nécessaire d'allonger la période de publication préalable afin de laisser plus de temps aux intervenants pour examiner des règlements complexes ou respecter des obligations législatives. Pour les projets de règlement susceptibles d'avoir des répercussions sur le commerce international, il faudra peut-être prévoir une période de consultation d'au moins 70 jours. </t>
  </si>
  <si>
    <t>Voir la page du processus de présentation pour les projets de règlement aprouvés par le gouverneur en conseil.</t>
  </si>
  <si>
    <t>Voir le calendrier et les dates principales pour les délais confirmés pour les présentations.</t>
  </si>
  <si>
    <t>Voir la section 9.3.1 du Guide d’élaboration de la réglementation et de rédaction du REIR.</t>
  </si>
  <si>
    <t>ACHÈVEMENT DES DOCUMENTS RÉGLEMENTAIRES</t>
  </si>
  <si>
    <t>Examen des commentaires reçus après la publication préalable</t>
  </si>
  <si>
    <t xml:space="preserve">Préparer et faire approuver les instructions de rédaction pour la préparation de la version finale du règlement  </t>
  </si>
  <si>
    <t>Achèvement de la rédaction du règlement par les Services législatifs du ministère de la Justice (Section des règlements)</t>
  </si>
  <si>
    <t>Mettre à jour le REIR afin de tenir compte des commentaires reçus de la publication préalable</t>
  </si>
  <si>
    <t>Au besoin, préparer les addenda à la notification à l'OMC</t>
  </si>
  <si>
    <r>
      <t xml:space="preserve">APPROBATION MINISTÉRIELLE DU DOSSIER DU PROJET DE RÈGLEMENT (pour la publication préalable dans la Partie I de la </t>
    </r>
    <r>
      <rPr>
        <i/>
        <sz val="10"/>
        <color theme="1"/>
        <rFont val="Arial Black"/>
        <family val="2"/>
      </rPr>
      <t>Gazette du Canada</t>
    </r>
    <r>
      <rPr>
        <sz val="10"/>
        <color theme="1"/>
        <rFont val="Arial Black"/>
        <family val="2"/>
      </rPr>
      <t>)</t>
    </r>
  </si>
  <si>
    <r>
      <t xml:space="preserve">APPROBATION MINISTÉRIELLE DU DOSSIER DE RÈGLEMENT FINAL (pour la publication dans la Partie II de la </t>
    </r>
    <r>
      <rPr>
        <i/>
        <sz val="10"/>
        <rFont val="Arial Black"/>
        <family val="2"/>
      </rPr>
      <t>Gazette du Canada</t>
    </r>
    <r>
      <rPr>
        <sz val="10"/>
        <rFont val="Arial Black"/>
        <family val="2"/>
      </rPr>
      <t>)</t>
    </r>
  </si>
  <si>
    <r>
      <t xml:space="preserve">Publication préalable dans la Partie I de la </t>
    </r>
    <r>
      <rPr>
        <b/>
        <i/>
        <sz val="9"/>
        <color theme="1"/>
        <rFont val="Arial"/>
        <family val="2"/>
      </rPr>
      <t>Gazette du Canada</t>
    </r>
  </si>
  <si>
    <r>
      <t xml:space="preserve">Publication préalable dans la Partie II de la </t>
    </r>
    <r>
      <rPr>
        <b/>
        <i/>
        <sz val="9"/>
        <color theme="1"/>
        <rFont val="Arial"/>
        <family val="2"/>
      </rPr>
      <t>Gazette du Canada</t>
    </r>
  </si>
  <si>
    <t>Nom du congé</t>
  </si>
  <si>
    <t>Jour de Noël</t>
  </si>
  <si>
    <t xml:space="preserve">Lendemain de Noël </t>
  </si>
  <si>
    <t>Jour de l'An</t>
  </si>
  <si>
    <t>Vendredi saint</t>
  </si>
  <si>
    <t>Lundi de Pâques</t>
  </si>
  <si>
    <t>Fête de la Reine</t>
  </si>
  <si>
    <t>Fête nationale du Québec</t>
  </si>
  <si>
    <t>Fête nationale du Québec (observée)</t>
  </si>
  <si>
    <t>Fête du Canada</t>
  </si>
  <si>
    <t>Congé civique</t>
  </si>
  <si>
    <t>Fête du Travail</t>
  </si>
  <si>
    <t xml:space="preserve">Journée nationale de la vérité et de la réconciliation </t>
  </si>
  <si>
    <t>Action de grâces</t>
  </si>
  <si>
    <t>Jour du Souvenir</t>
  </si>
  <si>
    <t>Confirmez auprès de votre analyste du SAR du SCT que cette date de réunion est viable. Ce calculateur ne prend pas en compte les périodes d'été et d'hiver et les autres périodes de vacances régulières où il n'y aura pas de réunions du CT.</t>
  </si>
  <si>
    <t>Analyste du SAR du SCT (troisième série de commentaires)</t>
  </si>
  <si>
    <r>
      <t xml:space="preserve">Jours ouvrables (point de référence de départ) </t>
    </r>
    <r>
      <rPr>
        <b/>
        <sz val="9"/>
        <color rgb="FFFF0000"/>
        <rFont val="Arial"/>
        <family val="2"/>
      </rPr>
      <t>NE PAS MODIFIER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</si>
</sst>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d/mmm/yy"/>
    <numFmt numFmtId="165" formatCode="ddd\.\,\ mmm\.\ d\,\ yyyy"/>
  </numFmts>
  <fonts count="19" x14ac:knownFonts="1">
    <font>
      <sz val="11"/>
      <color theme="1"/>
      <name val="Aptos Narrow"/>
      <family val="2"/>
      <scheme val="minor"/>
    </font>
    <font>
      <b/>
      <sz val="11"/>
      <color theme="1"/>
      <name val="Aptos Narrow"/>
      <family val="2"/>
      <scheme val="minor"/>
    </font>
    <font>
      <sz val="9"/>
      <name val="Arial"/>
      <family val="2"/>
    </font>
    <font>
      <b/>
      <sz val="10"/>
      <name val="Arial Black"/>
      <family val="2"/>
    </font>
    <font>
      <sz val="10"/>
      <name val="Arial Black"/>
      <family val="2"/>
    </font>
    <font>
      <sz val="10"/>
      <color theme="1"/>
      <name val="Arial"/>
      <family val="2"/>
    </font>
    <font>
      <b/>
      <sz val="9"/>
      <name val="Arial"/>
      <family val="2"/>
    </font>
    <font>
      <sz val="9"/>
      <color theme="1"/>
      <name val="Arial"/>
      <family val="2"/>
    </font>
    <font>
      <b/>
      <sz val="9"/>
      <color theme="1"/>
      <name val="Arial"/>
      <family val="2"/>
    </font>
    <font>
      <sz val="10"/>
      <color theme="1"/>
      <name val="Arial Black"/>
      <family val="2"/>
    </font>
    <font>
      <i/>
      <sz val="10"/>
      <color theme="1"/>
      <name val="Arial Black"/>
      <family val="2"/>
    </font>
    <font>
      <b/>
      <sz val="11"/>
      <color theme="1"/>
      <name val="Arial"/>
      <family val="2"/>
    </font>
    <font>
      <b/>
      <i/>
      <sz val="9"/>
      <color theme="1"/>
      <name val="Arial"/>
      <family val="2"/>
    </font>
    <font>
      <i/>
      <sz val="10"/>
      <name val="Arial Black"/>
      <family val="2"/>
    </font>
    <font>
      <u/>
      <sz val="11"/>
      <color theme="10"/>
      <name val="Aptos Narrow"/>
      <family val="2"/>
      <scheme val="minor"/>
    </font>
    <font>
      <sz val="9"/>
      <color theme="1"/>
      <name val="Aptos Narrow"/>
      <family val="2"/>
      <scheme val="minor"/>
    </font>
    <font>
      <sz val="10"/>
      <name val="Arial"/>
      <family val="2"/>
    </font>
    <font>
      <sz val="11"/>
      <name val="Aptos Narrow"/>
      <family val="2"/>
      <scheme val="minor"/>
    </font>
    <font>
      <b/>
      <sz val="9"/>
      <color rgb="FFFF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CC0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3">
    <xf numFmtId="0" fontId="0" fillId="0" borderId="0"/>
    <xf numFmtId="0" fontId="2" fillId="0" borderId="0"/>
    <xf numFmtId="0" fontId="14" fillId="0" borderId="0" applyNumberFormat="0" applyFill="0" applyBorder="0" applyAlignment="0" applyProtection="0"/>
  </cellStyleXfs>
  <cellXfs count="95">
    <xf numFmtId="0" fontId="0" fillId="0" borderId="0" xfId="0"/>
    <xf numFmtId="14" fontId="0" fillId="0" borderId="0" xfId="0" applyNumberFormat="1"/>
    <xf numFmtId="0" fontId="1" fillId="0" borderId="0" xfId="0" applyFont="1"/>
    <xf numFmtId="0" fontId="7" fillId="6" borderId="0" xfId="0" applyFont="1" applyFill="1" applyAlignment="1">
      <alignment horizontal="center" vertical="center"/>
    </xf>
    <xf numFmtId="0" fontId="7" fillId="0" borderId="0" xfId="0" applyFont="1" applyAlignment="1">
      <alignment horizontal="center" vertical="center"/>
    </xf>
    <xf numFmtId="0" fontId="0" fillId="0" borderId="0" xfId="0" applyProtection="1">
      <protection locked="0"/>
    </xf>
    <xf numFmtId="0" fontId="0" fillId="0" borderId="0" xfId="0" applyAlignment="1" applyProtection="1">
      <alignment wrapText="1"/>
      <protection locked="0"/>
    </xf>
    <xf numFmtId="49" fontId="3" fillId="2" borderId="1" xfId="1" applyNumberFormat="1" applyFont="1" applyFill="1" applyBorder="1" applyAlignment="1" applyProtection="1">
      <alignment horizontal="right" vertical="center"/>
      <protection locked="0"/>
    </xf>
    <xf numFmtId="0" fontId="5" fillId="0" borderId="7" xfId="0" applyFont="1" applyBorder="1" applyAlignment="1" applyProtection="1">
      <alignment horizontal="right"/>
      <protection locked="0"/>
    </xf>
    <xf numFmtId="0" fontId="6" fillId="0" borderId="4"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protection locked="0"/>
    </xf>
    <xf numFmtId="0" fontId="2" fillId="0" borderId="0" xfId="0" applyFont="1" applyAlignment="1" applyProtection="1">
      <alignment horizontal="right" vertical="center" wrapText="1"/>
      <protection locked="0"/>
    </xf>
    <xf numFmtId="0" fontId="2" fillId="0" borderId="0" xfId="0" applyFont="1" applyAlignment="1" applyProtection="1">
      <alignment vertical="center" wrapText="1"/>
      <protection locked="0"/>
    </xf>
    <xf numFmtId="0" fontId="7" fillId="6" borderId="0" xfId="0" applyFont="1" applyFill="1" applyAlignment="1" applyProtection="1">
      <alignment horizontal="center" vertical="center"/>
      <protection locked="0"/>
    </xf>
    <xf numFmtId="164" fontId="7" fillId="0" borderId="0" xfId="0" applyNumberFormat="1"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5" fillId="0" borderId="4" xfId="0" applyFont="1" applyBorder="1" applyProtection="1">
      <protection locked="0"/>
    </xf>
    <xf numFmtId="0" fontId="7" fillId="0" borderId="4" xfId="0" applyFont="1" applyBorder="1" applyAlignment="1" applyProtection="1">
      <alignment horizontal="left" vertical="top" wrapText="1" indent="3"/>
      <protection locked="0"/>
    </xf>
    <xf numFmtId="0" fontId="5" fillId="0" borderId="4" xfId="0" applyFont="1" applyBorder="1" applyAlignment="1" applyProtection="1">
      <alignment horizontal="center"/>
      <protection locked="0"/>
    </xf>
    <xf numFmtId="14" fontId="5" fillId="0" borderId="4" xfId="0" applyNumberFormat="1" applyFont="1" applyBorder="1" applyProtection="1">
      <protection locked="0"/>
    </xf>
    <xf numFmtId="49" fontId="3" fillId="2" borderId="8" xfId="1" applyNumberFormat="1" applyFont="1" applyFill="1" applyBorder="1" applyAlignment="1" applyProtection="1">
      <alignment horizontal="right" vertical="center"/>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vertical="center"/>
      <protection locked="0"/>
    </xf>
    <xf numFmtId="0" fontId="5" fillId="0" borderId="4" xfId="0" applyFont="1" applyBorder="1" applyAlignment="1" applyProtection="1">
      <alignment vertical="top" wrapText="1"/>
      <protection locked="0"/>
    </xf>
    <xf numFmtId="0" fontId="7" fillId="0" borderId="0" xfId="0" applyFont="1" applyAlignment="1" applyProtection="1">
      <alignment horizontal="left" vertical="center" wrapText="1" indent="2"/>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wrapText="1"/>
      <protection locked="0"/>
    </xf>
    <xf numFmtId="0" fontId="7" fillId="0" borderId="6" xfId="0" applyFont="1" applyBorder="1" applyAlignment="1" applyProtection="1">
      <alignment horizontal="center"/>
      <protection locked="0"/>
    </xf>
    <xf numFmtId="164" fontId="7" fillId="0" borderId="6" xfId="0" applyNumberFormat="1" applyFont="1" applyBorder="1" applyAlignment="1" applyProtection="1">
      <alignment vertical="center"/>
      <protection locked="0"/>
    </xf>
    <xf numFmtId="0" fontId="7" fillId="0" borderId="0" xfId="0" applyFont="1" applyAlignment="1" applyProtection="1">
      <alignment horizontal="center"/>
      <protection locked="0"/>
    </xf>
    <xf numFmtId="164" fontId="7" fillId="0" borderId="0" xfId="0" applyNumberFormat="1" applyFont="1" applyProtection="1">
      <protection locked="0"/>
    </xf>
    <xf numFmtId="49" fontId="3" fillId="2" borderId="7" xfId="1" applyNumberFormat="1" applyFont="1" applyFill="1" applyBorder="1" applyAlignment="1" applyProtection="1">
      <alignment horizontal="right" vertical="center"/>
      <protection locked="0"/>
    </xf>
    <xf numFmtId="0" fontId="7" fillId="0" borderId="0" xfId="0" applyFont="1" applyAlignment="1" applyProtection="1">
      <alignment vertical="top"/>
      <protection locked="0"/>
    </xf>
    <xf numFmtId="0" fontId="7" fillId="0" borderId="0" xfId="0" applyFont="1" applyProtection="1">
      <protection locked="0"/>
    </xf>
    <xf numFmtId="49" fontId="7" fillId="0" borderId="0" xfId="0" applyNumberFormat="1" applyFont="1" applyAlignment="1" applyProtection="1">
      <alignment horizontal="right" vertical="center"/>
      <protection locked="0"/>
    </xf>
    <xf numFmtId="49" fontId="8" fillId="0" borderId="4" xfId="0" applyNumberFormat="1" applyFont="1" applyBorder="1" applyAlignment="1" applyProtection="1">
      <alignment horizontal="right" vertical="center"/>
      <protection locked="0"/>
    </xf>
    <xf numFmtId="0" fontId="8" fillId="0" borderId="4" xfId="0" applyFont="1" applyBorder="1" applyAlignment="1" applyProtection="1">
      <alignment vertical="center" wrapText="1"/>
      <protection locked="0"/>
    </xf>
    <xf numFmtId="14" fontId="7" fillId="0" borderId="4" xfId="0" applyNumberFormat="1" applyFont="1" applyBorder="1" applyAlignment="1" applyProtection="1">
      <alignment vertical="center"/>
      <protection locked="0"/>
    </xf>
    <xf numFmtId="0" fontId="7" fillId="0" borderId="6" xfId="0" applyFont="1" applyBorder="1" applyAlignment="1">
      <alignment horizontal="center"/>
    </xf>
    <xf numFmtId="164" fontId="7" fillId="4" borderId="4" xfId="0" applyNumberFormat="1" applyFont="1" applyFill="1" applyBorder="1" applyAlignment="1" applyProtection="1">
      <alignment vertical="center"/>
      <protection locked="0"/>
    </xf>
    <xf numFmtId="0" fontId="2" fillId="0" borderId="0" xfId="0" applyFont="1" applyAlignment="1">
      <alignment horizontal="center" vertical="center"/>
    </xf>
    <xf numFmtId="164" fontId="2" fillId="0" borderId="0" xfId="0" applyNumberFormat="1" applyFont="1" applyAlignment="1" applyProtection="1">
      <alignment vertical="center"/>
      <protection locked="0"/>
    </xf>
    <xf numFmtId="0" fontId="17" fillId="0" borderId="0" xfId="0" applyFont="1" applyProtection="1">
      <protection locked="0"/>
    </xf>
    <xf numFmtId="0" fontId="7" fillId="7" borderId="0" xfId="0" applyFont="1" applyFill="1" applyAlignment="1">
      <alignment horizontal="center" vertical="center"/>
    </xf>
    <xf numFmtId="0" fontId="7" fillId="7" borderId="0" xfId="0" applyFont="1" applyFill="1" applyAlignment="1" applyProtection="1">
      <alignment horizontal="center" vertical="center"/>
      <protection locked="0"/>
    </xf>
    <xf numFmtId="0" fontId="7" fillId="8" borderId="0" xfId="0" applyFont="1" applyFill="1" applyAlignment="1" applyProtection="1">
      <alignment vertical="center"/>
      <protection locked="0"/>
    </xf>
    <xf numFmtId="0" fontId="8" fillId="8" borderId="0" xfId="0" applyFont="1" applyFill="1" applyAlignment="1" applyProtection="1">
      <alignment horizontal="left" vertical="center" wrapText="1"/>
      <protection locked="0"/>
    </xf>
    <xf numFmtId="0" fontId="7" fillId="8" borderId="0" xfId="0" applyFont="1" applyFill="1" applyAlignment="1">
      <alignment horizontal="center" vertical="center"/>
    </xf>
    <xf numFmtId="0" fontId="7" fillId="8" borderId="0" xfId="0" applyFont="1" applyFill="1" applyAlignment="1" applyProtection="1">
      <alignment horizontal="center" vertical="center"/>
      <protection locked="0"/>
    </xf>
    <xf numFmtId="0" fontId="8" fillId="8" borderId="0" xfId="0" applyFont="1" applyFill="1" applyAlignment="1" applyProtection="1">
      <alignment vertical="center"/>
      <protection locked="0"/>
    </xf>
    <xf numFmtId="0" fontId="7" fillId="8" borderId="0" xfId="0" applyFont="1" applyFill="1" applyAlignment="1">
      <alignment horizontal="center"/>
    </xf>
    <xf numFmtId="0" fontId="7" fillId="8" borderId="0" xfId="0" applyFont="1" applyFill="1" applyAlignment="1" applyProtection="1">
      <alignment horizontal="center"/>
      <protection locked="0"/>
    </xf>
    <xf numFmtId="0" fontId="8" fillId="8" borderId="3" xfId="0" applyFont="1" applyFill="1" applyBorder="1" applyAlignment="1" applyProtection="1">
      <alignment vertical="center"/>
      <protection locked="0"/>
    </xf>
    <xf numFmtId="0" fontId="7" fillId="8" borderId="3" xfId="0" applyFont="1" applyFill="1" applyBorder="1" applyAlignment="1">
      <alignment horizontal="center"/>
    </xf>
    <xf numFmtId="0" fontId="7" fillId="8" borderId="3" xfId="0" applyFont="1" applyFill="1" applyBorder="1" applyAlignment="1" applyProtection="1">
      <alignment horizontal="center"/>
      <protection locked="0"/>
    </xf>
    <xf numFmtId="0" fontId="8" fillId="0" borderId="0" xfId="0" applyFont="1" applyAlignment="1" applyProtection="1">
      <alignment vertical="center"/>
      <protection locked="0"/>
    </xf>
    <xf numFmtId="0" fontId="6" fillId="0" borderId="0" xfId="0" applyFont="1" applyAlignment="1" applyProtection="1">
      <alignment vertical="center" wrapText="1"/>
      <protection locked="0"/>
    </xf>
    <xf numFmtId="0" fontId="5" fillId="0" borderId="0" xfId="0" applyFont="1" applyProtection="1">
      <protection locked="0"/>
    </xf>
    <xf numFmtId="0" fontId="7" fillId="0" borderId="0" xfId="0" applyFont="1" applyAlignment="1" applyProtection="1">
      <alignment horizontal="left" vertical="top" wrapText="1" indent="2"/>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164" fontId="8" fillId="0" borderId="0" xfId="0" applyNumberFormat="1" applyFont="1" applyAlignment="1" applyProtection="1">
      <alignment vertical="center"/>
      <protection locked="0"/>
    </xf>
    <xf numFmtId="0" fontId="8" fillId="0" borderId="0" xfId="0" applyFont="1" applyAlignment="1" applyProtection="1">
      <alignment vertical="center" wrapText="1"/>
      <protection locked="0"/>
    </xf>
    <xf numFmtId="0" fontId="6" fillId="0" borderId="0" xfId="0" applyFont="1" applyAlignment="1" applyProtection="1">
      <alignment horizontal="right" vertical="top" wrapText="1"/>
      <protection locked="0"/>
    </xf>
    <xf numFmtId="0" fontId="8" fillId="0" borderId="0" xfId="0" applyFont="1" applyAlignment="1" applyProtection="1">
      <alignment vertical="top" wrapText="1"/>
      <protection locked="0"/>
    </xf>
    <xf numFmtId="0" fontId="16" fillId="0" borderId="0" xfId="0" applyFont="1" applyProtection="1">
      <protection locked="0"/>
    </xf>
    <xf numFmtId="0" fontId="2" fillId="0" borderId="0" xfId="0" applyFont="1" applyAlignment="1" applyProtection="1">
      <alignment horizontal="left" vertical="top" wrapText="1" indent="2"/>
      <protection locked="0"/>
    </xf>
    <xf numFmtId="0" fontId="6" fillId="0" borderId="0" xfId="0" applyFont="1" applyAlignment="1" applyProtection="1">
      <alignment horizontal="right" vertical="center" wrapText="1"/>
      <protection locked="0"/>
    </xf>
    <xf numFmtId="49" fontId="3" fillId="2" borderId="10" xfId="1" applyNumberFormat="1" applyFont="1" applyFill="1" applyBorder="1" applyAlignment="1" applyProtection="1">
      <alignment horizontal="right" vertical="center"/>
      <protection locked="0"/>
    </xf>
    <xf numFmtId="0" fontId="1" fillId="3" borderId="9"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protection locked="0"/>
    </xf>
    <xf numFmtId="0" fontId="0" fillId="3" borderId="9" xfId="0" applyFill="1" applyBorder="1" applyAlignment="1" applyProtection="1">
      <alignment vertical="center"/>
      <protection locked="0"/>
    </xf>
    <xf numFmtId="0" fontId="8" fillId="3" borderId="12" xfId="0" applyFont="1" applyFill="1" applyBorder="1" applyAlignment="1" applyProtection="1">
      <alignment horizontal="center" vertical="center"/>
      <protection locked="0"/>
    </xf>
    <xf numFmtId="0" fontId="0" fillId="0" borderId="15" xfId="0" applyBorder="1" applyAlignment="1" applyProtection="1">
      <alignment wrapText="1"/>
      <protection locked="0"/>
    </xf>
    <xf numFmtId="0" fontId="0" fillId="0" borderId="16" xfId="0" applyBorder="1" applyProtection="1">
      <protection locked="0"/>
    </xf>
    <xf numFmtId="0" fontId="0" fillId="5" borderId="15" xfId="0" applyFill="1" applyBorder="1" applyAlignment="1" applyProtection="1">
      <alignment wrapText="1"/>
      <protection locked="0"/>
    </xf>
    <xf numFmtId="0" fontId="14" fillId="0" borderId="16" xfId="2" applyBorder="1"/>
    <xf numFmtId="0" fontId="17" fillId="0" borderId="15" xfId="0" applyFont="1" applyBorder="1" applyAlignment="1" applyProtection="1">
      <alignment wrapText="1"/>
      <protection locked="0"/>
    </xf>
    <xf numFmtId="0" fontId="17" fillId="0" borderId="16" xfId="0" applyFont="1" applyBorder="1" applyProtection="1">
      <protection locked="0"/>
    </xf>
    <xf numFmtId="0" fontId="14" fillId="0" borderId="15" xfId="2" applyFill="1" applyBorder="1" applyAlignment="1" applyProtection="1">
      <alignment wrapText="1"/>
      <protection locked="0"/>
    </xf>
    <xf numFmtId="0" fontId="14" fillId="0" borderId="16" xfId="2" applyFill="1" applyBorder="1" applyAlignment="1" applyProtection="1">
      <alignment wrapText="1"/>
      <protection locked="0"/>
    </xf>
    <xf numFmtId="0" fontId="14" fillId="0" borderId="16" xfId="2" applyBorder="1" applyAlignment="1" applyProtection="1">
      <alignment wrapText="1"/>
      <protection locked="0"/>
    </xf>
    <xf numFmtId="0" fontId="15" fillId="5" borderId="15" xfId="0" applyFont="1" applyFill="1" applyBorder="1" applyAlignment="1" applyProtection="1">
      <alignment wrapText="1"/>
      <protection locked="0"/>
    </xf>
    <xf numFmtId="0" fontId="0" fillId="0" borderId="10" xfId="0" applyBorder="1" applyAlignment="1" applyProtection="1">
      <alignment wrapText="1"/>
      <protection locked="0"/>
    </xf>
    <xf numFmtId="0" fontId="0" fillId="0" borderId="11" xfId="0" applyBorder="1" applyProtection="1">
      <protection locked="0"/>
    </xf>
    <xf numFmtId="0" fontId="1" fillId="9" borderId="13" xfId="0" applyFont="1" applyFill="1" applyBorder="1" applyAlignment="1" applyProtection="1">
      <alignment horizontal="center" vertical="center" wrapText="1"/>
      <protection locked="0"/>
    </xf>
    <xf numFmtId="0" fontId="1" fillId="9" borderId="14" xfId="0" applyFont="1" applyFill="1" applyBorder="1" applyAlignment="1" applyProtection="1">
      <alignment horizontal="center" vertical="center"/>
      <protection locked="0"/>
    </xf>
    <xf numFmtId="165" fontId="11" fillId="8" borderId="3" xfId="0" applyNumberFormat="1" applyFont="1" applyFill="1" applyBorder="1" applyAlignment="1" applyProtection="1">
      <alignment horizontal="center" vertical="center"/>
      <protection locked="0"/>
    </xf>
    <xf numFmtId="165" fontId="11" fillId="8" borderId="0" xfId="0" applyNumberFormat="1" applyFont="1" applyFill="1" applyAlignment="1" applyProtection="1">
      <alignment horizontal="center" vertical="center"/>
      <protection locked="0"/>
    </xf>
    <xf numFmtId="0" fontId="4" fillId="2" borderId="3" xfId="0" applyFont="1" applyFill="1" applyBorder="1" applyAlignment="1" applyProtection="1">
      <alignment vertical="center"/>
      <protection locked="0"/>
    </xf>
    <xf numFmtId="0" fontId="9" fillId="2" borderId="2" xfId="0" applyFont="1" applyFill="1" applyBorder="1" applyAlignment="1" applyProtection="1">
      <alignment vertical="center" wrapText="1"/>
      <protection locked="0"/>
    </xf>
    <xf numFmtId="0" fontId="4" fillId="2" borderId="2" xfId="0" applyFont="1" applyFill="1" applyBorder="1" applyAlignment="1" applyProtection="1">
      <alignment vertical="center" wrapText="1"/>
      <protection locked="0"/>
    </xf>
    <xf numFmtId="0" fontId="9" fillId="2" borderId="4" xfId="0" applyFont="1" applyFill="1" applyBorder="1" applyAlignment="1" applyProtection="1">
      <alignment vertical="center" wrapText="1"/>
      <protection locked="0"/>
    </xf>
  </cellXfs>
  <cellStyles count="3">
    <cellStyle name="Hyperlink" xfId="2" builtinId="8"/>
    <cellStyle name="Normal" xfId="0" builtinId="0"/>
    <cellStyle name="Normal_UPDATE 2010-04-26 v3" xfId="1" xr:uid="{0FF9842F-4C72-4DD0-8B78-0ECF7E541368}"/>
  </cellStyles>
  <dxfs count="0"/>
  <tableStyles count="0" defaultTableStyle="TableStyleMedium2" defaultPivotStyle="PivotStyleLight16"/>
  <colors>
    <mruColors>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57146</xdr:colOff>
      <xdr:row>0</xdr:row>
      <xdr:rowOff>152398</xdr:rowOff>
    </xdr:from>
    <xdr:to>
      <xdr:col>8</xdr:col>
      <xdr:colOff>19049</xdr:colOff>
      <xdr:row>1</xdr:row>
      <xdr:rowOff>1609725</xdr:rowOff>
    </xdr:to>
    <xdr:sp macro="" textlink="">
      <xdr:nvSpPr>
        <xdr:cNvPr id="2" name="TextBox 1">
          <a:extLst>
            <a:ext uri="{FF2B5EF4-FFF2-40B4-BE49-F238E27FC236}">
              <a16:creationId xmlns:a16="http://schemas.microsoft.com/office/drawing/2014/main" id="{830B332B-E202-8010-A7EB-EE29821B7D1D}"/>
            </a:ext>
          </a:extLst>
        </xdr:cNvPr>
        <xdr:cNvSpPr txBox="1"/>
      </xdr:nvSpPr>
      <xdr:spPr>
        <a:xfrm>
          <a:off x="57146" y="152398"/>
          <a:ext cx="15716253" cy="5076827"/>
        </a:xfrm>
        <a:prstGeom prst="rect">
          <a:avLst/>
        </a:prstGeom>
        <a:solidFill>
          <a:schemeClr val="bg1"/>
        </a:solid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endParaRPr lang="en-US" sz="1100" b="1">
            <a:solidFill>
              <a:schemeClr val="tx1"/>
            </a:solidFill>
            <a:latin typeface="+mn-lt"/>
            <a:ea typeface="+mn-lt"/>
            <a:cs typeface="+mn-lt"/>
          </a:endParaRPr>
        </a:p>
        <a:p>
          <a:pPr algn="ctr"/>
          <a:r>
            <a:rPr lang="en-US" sz="1400" b="1"/>
            <a:t>Au sujet de cet outil</a:t>
          </a:r>
        </a:p>
        <a:p>
          <a:pPr algn="l"/>
          <a:br>
            <a:rPr lang="en-US"/>
          </a:br>
          <a:r>
            <a:rPr lang="en-US"/>
            <a:t>Le présent calculateur</a:t>
          </a:r>
          <a:r>
            <a:rPr lang="en-US" baseline="0"/>
            <a:t> du chemin critique vise à appuyer la planification et à donner une alerte rapide en cas de dépassement de délais</a:t>
          </a:r>
          <a:r>
            <a:rPr lang="en-US"/>
            <a:t>. Il suppose que les utilisateurs</a:t>
          </a:r>
          <a:r>
            <a:rPr lang="en-US" baseline="0"/>
            <a:t> ont consulté les documents d'orientation associés et qu'ils utilisent les gabarits les plus à jour</a:t>
          </a:r>
          <a:r>
            <a:rPr lang="en-US"/>
            <a:t>. À consulter</a:t>
          </a:r>
          <a:r>
            <a:rPr lang="en-US" baseline="0"/>
            <a:t> : </a:t>
          </a:r>
          <a:r>
            <a:rPr lang="en-US"/>
            <a:t>  </a:t>
          </a:r>
          <a:r>
            <a:rPr lang="en-US">
              <a:hlinkClick xmlns:r="http://schemas.openxmlformats.org/officeDocument/2006/relationships" r:id=""/>
            </a:rPr>
            <a:t>Directive du Cabinet sur la réglementation (DCR) - wiki</a:t>
          </a:r>
          <a:endParaRPr lang="en-US"/>
        </a:p>
        <a:p>
          <a:endParaRPr lang="en-US"/>
        </a:p>
        <a:p>
          <a:r>
            <a:rPr lang="en-US"/>
            <a:t>Bien que le calculateur</a:t>
          </a:r>
          <a:r>
            <a:rPr lang="en-US" baseline="0"/>
            <a:t> décrive les étapes générales à suivre habituellement lors de l'élaboration d'un </a:t>
          </a:r>
          <a:r>
            <a:rPr lang="en-US" sz="1100" b="0" i="0">
              <a:solidFill>
                <a:schemeClr val="tx1"/>
              </a:solidFill>
              <a:effectLst/>
              <a:latin typeface="+mn-lt"/>
              <a:ea typeface="+mn-ea"/>
              <a:cs typeface="+mn-cs"/>
            </a:rPr>
            <a:t>règlement du gouverneur en conseil</a:t>
          </a:r>
          <a:r>
            <a:rPr lang="en-US"/>
            <a:t>,</a:t>
          </a:r>
          <a:r>
            <a:rPr lang="en-US" baseline="0"/>
            <a:t> compte tenu de la supposition selon laquelle le SCT examine les propositions trois fois aux stades de publication dans la Partie I de la </a:t>
          </a:r>
          <a:r>
            <a:rPr lang="en-US" i="1" baseline="0"/>
            <a:t>Gazette du Canada</a:t>
          </a:r>
          <a:r>
            <a:rPr lang="en-US" baseline="0"/>
            <a:t> et de publication dans la Partie II de la </a:t>
          </a:r>
          <a:r>
            <a:rPr lang="en-US" sz="1100" i="1" baseline="0">
              <a:solidFill>
                <a:schemeClr val="tx1"/>
              </a:solidFill>
              <a:effectLst/>
              <a:latin typeface="+mn-lt"/>
              <a:ea typeface="+mn-ea"/>
              <a:cs typeface="+mn-cs"/>
            </a:rPr>
            <a:t>Gazette du </a:t>
          </a:r>
          <a:r>
            <a:rPr lang="en-US" sz="1100" i="0" baseline="0">
              <a:solidFill>
                <a:schemeClr val="tx1"/>
              </a:solidFill>
              <a:effectLst/>
              <a:latin typeface="+mn-lt"/>
              <a:ea typeface="+mn-ea"/>
              <a:cs typeface="+mn-cs"/>
            </a:rPr>
            <a:t>Canada, chaque proposition est unique</a:t>
          </a:r>
          <a:r>
            <a:rPr lang="en-US"/>
            <a:t>. </a:t>
          </a:r>
          <a:r>
            <a:rPr lang="en-US" b="1"/>
            <a:t>Cet</a:t>
          </a:r>
          <a:r>
            <a:rPr lang="en-US" b="1" baseline="0"/>
            <a:t> outil ne devrait pas être considéré comme un engagement du SCT de mener seulement quatre séries d'examen</a:t>
          </a:r>
          <a:r>
            <a:rPr lang="en-US" b="1"/>
            <a:t>.</a:t>
          </a:r>
          <a:r>
            <a:rPr lang="en-US" b="0"/>
            <a:t> Les propositions</a:t>
          </a:r>
          <a:r>
            <a:rPr lang="en-US" b="0" baseline="0"/>
            <a:t> seront examinées aussi souvent qu'il le faut pour que le SCT soit sûr que la proposition est prête à être présentée au Conseil du Trésor</a:t>
          </a:r>
          <a:r>
            <a:rPr lang="en-US"/>
            <a:t>.</a:t>
          </a:r>
        </a:p>
        <a:p>
          <a:endParaRPr lang="en-US"/>
        </a:p>
        <a:p>
          <a:r>
            <a:rPr lang="en-US" b="1"/>
            <a:t>Par</a:t>
          </a:r>
          <a:r>
            <a:rPr lang="en-US" b="1" baseline="0"/>
            <a:t> ailleurs, ce calculateur ne doit pas être considéré comme une garantie qu'un échéancier prévu s'harmonisera avec la progression réelle d'un dossier réglementaire</a:t>
          </a:r>
          <a:r>
            <a:rPr lang="en-US"/>
            <a:t>. Des imprévus</a:t>
          </a:r>
          <a:r>
            <a:rPr lang="en-US" baseline="0"/>
            <a:t> peuvent survenir pendant l'élaboration d'un règlement</a:t>
          </a:r>
          <a:r>
            <a:rPr lang="en-US"/>
            <a:t>, et, bien que l'outil estime le nombre de séries d'examen et la</a:t>
          </a:r>
          <a:r>
            <a:rPr lang="en-US" baseline="0"/>
            <a:t> durée de chaque étape, l'échéancier réel peut varier considérablement</a:t>
          </a:r>
          <a:r>
            <a:rPr lang="en-US"/>
            <a:t>. En outre, les ministères peuvent avoir leurs propres processus et</a:t>
          </a:r>
          <a:r>
            <a:rPr lang="en-US" baseline="0"/>
            <a:t> étapes d'approbation internes qui ne sont pas pris en compte dans ce chemin critique</a:t>
          </a:r>
          <a:r>
            <a:rPr lang="en-US"/>
            <a:t>.</a:t>
          </a:r>
        </a:p>
        <a:p>
          <a:endParaRPr lang="en-US"/>
        </a:p>
        <a:p>
          <a:pPr algn="ctr"/>
          <a:r>
            <a:rPr lang="en-US" b="1">
              <a:solidFill>
                <a:srgbClr val="FF0000"/>
              </a:solidFill>
            </a:rPr>
            <a:t>On encourage fortement</a:t>
          </a:r>
          <a:r>
            <a:rPr lang="en-US" b="1" baseline="0">
              <a:solidFill>
                <a:srgbClr val="FF0000"/>
              </a:solidFill>
            </a:rPr>
            <a:t> les utilisateurs à discuter de l'échéancier avec les analystes du SCT ou du ministère de la Justice qui leur sont affectés avant de présenter l'échéancier réglementaire ciblé aux membres de la haute direction de leur ministère</a:t>
          </a:r>
          <a:r>
            <a:rPr lang="en-US" b="1">
              <a:solidFill>
                <a:srgbClr val="FF0000"/>
              </a:solidFill>
            </a:rPr>
            <a:t>.</a:t>
          </a:r>
        </a:p>
        <a:p>
          <a:r>
            <a:rPr lang="en-US" baseline="0"/>
            <a:t> </a:t>
          </a:r>
        </a:p>
        <a:p>
          <a:r>
            <a:rPr lang="en-US" i="1" baseline="0"/>
            <a:t>Modifier le nombre de jours ouvrables estimés</a:t>
          </a:r>
        </a:p>
        <a:p>
          <a:endParaRPr lang="en-US" i="1" baseline="0"/>
        </a:p>
        <a:p>
          <a:r>
            <a:rPr lang="en-US"/>
            <a:t>Au moment de créer</a:t>
          </a:r>
          <a:r>
            <a:rPr lang="en-US" baseline="0"/>
            <a:t> un chemin critique, il est primordial de vérifier les échéanciers estimés auprès des personnes appropriées participant à votre processus d'élaboration réglementaire</a:t>
          </a:r>
          <a:r>
            <a:rPr lang="en-US"/>
            <a:t>. Les</a:t>
          </a:r>
          <a:r>
            <a:rPr lang="en-US" baseline="0"/>
            <a:t> jours ouvrables estimés soulignés en </a:t>
          </a:r>
          <a:r>
            <a:rPr lang="en-US" b="1">
              <a:solidFill>
                <a:schemeClr val="tx2">
                  <a:lumMod val="25000"/>
                  <a:lumOff val="75000"/>
                </a:schemeClr>
              </a:solidFill>
            </a:rPr>
            <a:t>bleu</a:t>
          </a:r>
          <a:r>
            <a:rPr lang="en-US" b="0"/>
            <a:t>, en</a:t>
          </a:r>
          <a:r>
            <a:rPr lang="en-US" b="0" baseline="0"/>
            <a:t> </a:t>
          </a:r>
          <a:r>
            <a:rPr lang="en-US" b="1" baseline="0">
              <a:solidFill>
                <a:schemeClr val="accent5">
                  <a:lumMod val="40000"/>
                  <a:lumOff val="60000"/>
                </a:schemeClr>
              </a:solidFill>
            </a:rPr>
            <a:t>violet</a:t>
          </a:r>
          <a:r>
            <a:rPr lang="en-US" b="0"/>
            <a:t> et</a:t>
          </a:r>
          <a:r>
            <a:rPr lang="en-US" b="1" baseline="0"/>
            <a:t> </a:t>
          </a:r>
          <a:r>
            <a:rPr lang="en-US" b="0" baseline="0"/>
            <a:t>en </a:t>
          </a:r>
          <a:r>
            <a:rPr lang="en-US" b="1">
              <a:solidFill>
                <a:srgbClr val="FFC000"/>
              </a:solidFill>
            </a:rPr>
            <a:t>orange</a:t>
          </a:r>
          <a:r>
            <a:rPr lang="en-US"/>
            <a:t> ne</a:t>
          </a:r>
          <a:r>
            <a:rPr lang="en-US" baseline="0"/>
            <a:t> doivent pas être modifiés s</a:t>
          </a:r>
          <a:r>
            <a:rPr lang="en-US"/>
            <a:t>ans</a:t>
          </a:r>
          <a:r>
            <a:rPr lang="en-US" baseline="0"/>
            <a:t> avoir consulté les rédacteurs et le SCT ni sans avoir obtenu leur accord</a:t>
          </a:r>
          <a:r>
            <a:rPr lang="en-US"/>
            <a:t>. Les programmes</a:t>
          </a:r>
          <a:r>
            <a:rPr lang="en-US" baseline="0"/>
            <a:t> qui exigent des échéanciers plus courts doivent mettre l'accent sur la modification de cellules </a:t>
          </a:r>
          <a:r>
            <a:rPr lang="en-US" b="1" baseline="0"/>
            <a:t>qui ne comportent aucune couleur</a:t>
          </a:r>
          <a:r>
            <a:rPr lang="en-US" baseline="0"/>
            <a:t> puisque les organismes de réglementation ont habituellement le contrôle de ces échéances</a:t>
          </a:r>
          <a:r>
            <a:rPr lang="en-US"/>
            <a:t>.</a:t>
          </a:r>
        </a:p>
        <a:p>
          <a:endParaRPr lang="en-US"/>
        </a:p>
        <a:p>
          <a:r>
            <a:rPr lang="en-US" b="1">
              <a:solidFill>
                <a:schemeClr val="tx2">
                  <a:lumMod val="25000"/>
                  <a:lumOff val="75000"/>
                </a:schemeClr>
              </a:solidFill>
            </a:rPr>
            <a:t>Bleu </a:t>
          </a:r>
          <a:r>
            <a:rPr lang="en-US">
              <a:solidFill>
                <a:schemeClr val="tx2">
                  <a:lumMod val="25000"/>
                  <a:lumOff val="75000"/>
                </a:schemeClr>
              </a:solidFill>
            </a:rPr>
            <a:t>: </a:t>
          </a:r>
          <a:r>
            <a:rPr lang="en-US"/>
            <a:t>il s'agit du nombre de jours ouvrables</a:t>
          </a:r>
          <a:r>
            <a:rPr lang="en-US" baseline="0"/>
            <a:t> estimés qui est fortement touché par la taille et la complexité de la proposition en question, la priorité relative de celle-ci et la disponibilité des ressources;</a:t>
          </a:r>
          <a:r>
            <a:rPr lang="en-US"/>
            <a:t> pour déterminer</a:t>
          </a:r>
          <a:r>
            <a:rPr lang="en-US" baseline="0"/>
            <a:t> les cibles appropriées relativement à votre projet, veuillez consulter l'analyste du SAR qui vous a été affecté et le ministère de la Justice, notamment les rédacteurs affectés à votre dossier</a:t>
          </a:r>
          <a:endParaRPr lang="en-US"/>
        </a:p>
        <a:p>
          <a:r>
            <a:rPr lang="en-US" b="1">
              <a:solidFill>
                <a:schemeClr val="accent5">
                  <a:lumMod val="40000"/>
                  <a:lumOff val="60000"/>
                </a:schemeClr>
              </a:solidFill>
            </a:rPr>
            <a:t>Violet </a:t>
          </a:r>
          <a:r>
            <a:rPr lang="en-US"/>
            <a:t>: cela correspond</a:t>
          </a:r>
          <a:r>
            <a:rPr lang="en-US" baseline="0"/>
            <a:t> aux normes de service internes du SCT</a:t>
          </a:r>
          <a:endParaRPr lang="en-US"/>
        </a:p>
        <a:p>
          <a:r>
            <a:rPr lang="en-US" b="1">
              <a:solidFill>
                <a:srgbClr val="FFC000"/>
              </a:solidFill>
            </a:rPr>
            <a:t>Orange </a:t>
          </a:r>
          <a:r>
            <a:rPr lang="en-US"/>
            <a:t>: il s'agit</a:t>
          </a:r>
          <a:r>
            <a:rPr lang="en-US" baseline="0"/>
            <a:t> des étapes comportant un nombre fixe de jours ouvrables qui ne peut habituellement pas être modifié</a:t>
          </a:r>
          <a:endParaRPr lang="en-US" sz="1100" b="1">
            <a:solidFill>
              <a:schemeClr val="tx1"/>
            </a:solidFill>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133349</xdr:colOff>
      <xdr:row>0</xdr:row>
      <xdr:rowOff>171449</xdr:rowOff>
    </xdr:from>
    <xdr:to>
      <xdr:col>15</xdr:col>
      <xdr:colOff>180974</xdr:colOff>
      <xdr:row>60</xdr:row>
      <xdr:rowOff>66674</xdr:rowOff>
    </xdr:to>
    <xdr:sp macro="" textlink="">
      <xdr:nvSpPr>
        <xdr:cNvPr id="2" name="TextBox 1">
          <a:extLst>
            <a:ext uri="{FF2B5EF4-FFF2-40B4-BE49-F238E27FC236}">
              <a16:creationId xmlns:a16="http://schemas.microsoft.com/office/drawing/2014/main" id="{3453F677-22A4-CF91-71AC-63A056DC0702}"/>
            </a:ext>
          </a:extLst>
        </xdr:cNvPr>
        <xdr:cNvSpPr txBox="1"/>
      </xdr:nvSpPr>
      <xdr:spPr>
        <a:xfrm>
          <a:off x="133349" y="171449"/>
          <a:ext cx="9191625" cy="1132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Étape 1 - insérez la date de début</a:t>
          </a:r>
          <a:r>
            <a:rPr lang="en-US" sz="1100" b="1" baseline="0"/>
            <a:t> dans le champ en vert</a:t>
          </a:r>
          <a:r>
            <a:rPr lang="en-US" sz="1100" b="1"/>
            <a:t> </a:t>
          </a:r>
          <a:r>
            <a:rPr lang="en-US" sz="1100" b="1" baseline="0"/>
            <a:t>: </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1" baseline="0"/>
            <a:t>Étape 2 -  ajustez le nombre de jours ouvrables estimés, et l'outil calculera automatiquement ses répercussions sur les échéanciers :</a:t>
          </a:r>
        </a:p>
        <a:p>
          <a:endParaRPr lang="en-US" sz="1100" b="1" baseline="0"/>
        </a:p>
        <a:p>
          <a:endParaRPr lang="en-US" sz="1100" b="1" baseline="0"/>
        </a:p>
        <a:p>
          <a:endParaRPr lang="en-US" sz="1100" baseline="0"/>
        </a:p>
      </xdr:txBody>
    </xdr:sp>
    <xdr:clientData/>
  </xdr:twoCellAnchor>
  <xdr:twoCellAnchor editAs="oneCell">
    <xdr:from>
      <xdr:col>0</xdr:col>
      <xdr:colOff>604837</xdr:colOff>
      <xdr:row>2</xdr:row>
      <xdr:rowOff>156120</xdr:rowOff>
    </xdr:from>
    <xdr:to>
      <xdr:col>13</xdr:col>
      <xdr:colOff>316956</xdr:colOff>
      <xdr:row>21</xdr:row>
      <xdr:rowOff>14288</xdr:rowOff>
    </xdr:to>
    <xdr:pic>
      <xdr:nvPicPr>
        <xdr:cNvPr id="4" name="Picture 3">
          <a:extLst>
            <a:ext uri="{FF2B5EF4-FFF2-40B4-BE49-F238E27FC236}">
              <a16:creationId xmlns:a16="http://schemas.microsoft.com/office/drawing/2014/main" id="{65F3E32D-5CB4-1E40-120F-5BE61A265008}"/>
            </a:ext>
          </a:extLst>
        </xdr:cNvPr>
        <xdr:cNvPicPr>
          <a:picLocks noChangeAspect="1"/>
        </xdr:cNvPicPr>
      </xdr:nvPicPr>
      <xdr:blipFill>
        <a:blip xmlns:r="http://schemas.openxmlformats.org/officeDocument/2006/relationships" r:embed="rId1"/>
        <a:stretch>
          <a:fillRect/>
        </a:stretch>
      </xdr:blipFill>
      <xdr:spPr>
        <a:xfrm>
          <a:off x="604837" y="518070"/>
          <a:ext cx="8070307" cy="3296693"/>
        </a:xfrm>
        <a:prstGeom prst="rect">
          <a:avLst/>
        </a:prstGeom>
      </xdr:spPr>
    </xdr:pic>
    <xdr:clientData/>
  </xdr:twoCellAnchor>
  <xdr:twoCellAnchor editAs="oneCell">
    <xdr:from>
      <xdr:col>1</xdr:col>
      <xdr:colOff>23812</xdr:colOff>
      <xdr:row>24</xdr:row>
      <xdr:rowOff>172917</xdr:rowOff>
    </xdr:from>
    <xdr:to>
      <xdr:col>13</xdr:col>
      <xdr:colOff>573723</xdr:colOff>
      <xdr:row>49</xdr:row>
      <xdr:rowOff>11896</xdr:rowOff>
    </xdr:to>
    <xdr:pic>
      <xdr:nvPicPr>
        <xdr:cNvPr id="5" name="Picture 4">
          <a:extLst>
            <a:ext uri="{FF2B5EF4-FFF2-40B4-BE49-F238E27FC236}">
              <a16:creationId xmlns:a16="http://schemas.microsoft.com/office/drawing/2014/main" id="{7982A418-D7F4-3E69-63F1-5C1FA2130673}"/>
            </a:ext>
          </a:extLst>
        </xdr:cNvPr>
        <xdr:cNvPicPr>
          <a:picLocks noChangeAspect="1"/>
        </xdr:cNvPicPr>
      </xdr:nvPicPr>
      <xdr:blipFill>
        <a:blip xmlns:r="http://schemas.openxmlformats.org/officeDocument/2006/relationships" r:embed="rId2"/>
        <a:stretch>
          <a:fillRect/>
        </a:stretch>
      </xdr:blipFill>
      <xdr:spPr>
        <a:xfrm>
          <a:off x="666750" y="4516317"/>
          <a:ext cx="8265161" cy="43633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1</xdr:row>
      <xdr:rowOff>66675</xdr:rowOff>
    </xdr:from>
    <xdr:to>
      <xdr:col>9</xdr:col>
      <xdr:colOff>419100</xdr:colOff>
      <xdr:row>4</xdr:row>
      <xdr:rowOff>57150</xdr:rowOff>
    </xdr:to>
    <xdr:sp macro="" textlink="">
      <xdr:nvSpPr>
        <xdr:cNvPr id="2" name="TextBox 1">
          <a:extLst>
            <a:ext uri="{FF2B5EF4-FFF2-40B4-BE49-F238E27FC236}">
              <a16:creationId xmlns:a16="http://schemas.microsoft.com/office/drawing/2014/main" id="{3345F796-EF23-BE7B-AB44-FFDA0300110C}"/>
            </a:ext>
          </a:extLst>
        </xdr:cNvPr>
        <xdr:cNvSpPr txBox="1"/>
      </xdr:nvSpPr>
      <xdr:spPr>
        <a:xfrm>
          <a:off x="5810250" y="257175"/>
          <a:ext cx="4048125" cy="5619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Remarque : le congé de juin du</a:t>
          </a:r>
          <a:r>
            <a:rPr lang="en-US" sz="1100" baseline="0"/>
            <a:t> Québec et le congé d'août de l'Ontario sont également compris dans cette liste</a:t>
          </a:r>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056gc-my.sharepoint.com/personal/chughes_tbs-sct_gc_ca/Documents/Special%20projects-TB-ZVbS61j2yB5a/Timeline%20Tool%20(28%20Nov%202024)%20CLEAN.xlsx" TargetMode="External"/><Relationship Id="rId1" Type="http://schemas.openxmlformats.org/officeDocument/2006/relationships/externalLinkPath" Target="https://056gc-my.sharepoint.com/personal/chughes_tbs-sct_gc_ca/Documents/Special%20projects-TB-ZVbS61j2yB5a/Timeline%20Tool%20(28%20Nov%202024)%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_19I7g5bUKYJwXagzC93cZSV8ZLGJZMjuN1kET9HaRmyn_Ir1xuTrY01jf28dJK" itemId="01RQQWSKPE66R5EV524VAJBPDH5ZA3C7OC">
      <xxl21:absoluteUrl r:id="rId2"/>
    </xxl21:alternateUrls>
    <sheetNames>
      <sheetName val="Timeline"/>
      <sheetName val="TB Dates"/>
      <sheetName val="Holidays"/>
      <sheetName val="CGI"/>
      <sheetName val="CGII"/>
    </sheetNames>
    <sheetDataSet>
      <sheetData sheetId="0"/>
      <sheetData sheetId="1"/>
      <sheetData sheetId="2">
        <row r="9">
          <cell r="D9">
            <v>43101</v>
          </cell>
          <cell r="E9">
            <v>43466</v>
          </cell>
          <cell r="F9">
            <v>43831</v>
          </cell>
          <cell r="G9">
            <v>44197</v>
          </cell>
          <cell r="H9">
            <v>44564</v>
          </cell>
          <cell r="I9">
            <v>44928</v>
          </cell>
          <cell r="J9">
            <v>45292</v>
          </cell>
          <cell r="K9">
            <v>45658</v>
          </cell>
        </row>
        <row r="10">
          <cell r="D10">
            <v>43189</v>
          </cell>
          <cell r="E10">
            <v>43574</v>
          </cell>
          <cell r="F10">
            <v>43931</v>
          </cell>
          <cell r="G10">
            <v>44288</v>
          </cell>
          <cell r="H10">
            <v>44666</v>
          </cell>
          <cell r="I10">
            <v>45023</v>
          </cell>
          <cell r="J10">
            <v>45380</v>
          </cell>
          <cell r="K10">
            <v>45765</v>
          </cell>
        </row>
        <row r="11">
          <cell r="D11">
            <v>43192</v>
          </cell>
          <cell r="E11">
            <v>43577</v>
          </cell>
          <cell r="F11">
            <v>43934</v>
          </cell>
          <cell r="G11">
            <v>44291</v>
          </cell>
          <cell r="H11">
            <v>44669</v>
          </cell>
          <cell r="I11">
            <v>45026</v>
          </cell>
          <cell r="J11">
            <v>45383</v>
          </cell>
          <cell r="K11">
            <v>45768</v>
          </cell>
        </row>
        <row r="12">
          <cell r="D12">
            <v>43241</v>
          </cell>
          <cell r="E12">
            <v>43605</v>
          </cell>
          <cell r="F12">
            <v>43969</v>
          </cell>
          <cell r="G12">
            <v>44340</v>
          </cell>
          <cell r="H12">
            <v>44704</v>
          </cell>
          <cell r="I12">
            <v>45068</v>
          </cell>
          <cell r="J12">
            <v>45432</v>
          </cell>
          <cell r="K12">
            <v>45796</v>
          </cell>
        </row>
        <row r="13">
          <cell r="D13">
            <v>43283</v>
          </cell>
          <cell r="E13">
            <v>43647</v>
          </cell>
          <cell r="F13">
            <v>44013</v>
          </cell>
          <cell r="G13">
            <v>44378</v>
          </cell>
          <cell r="H13">
            <v>44743</v>
          </cell>
          <cell r="I13">
            <v>45110</v>
          </cell>
          <cell r="J13">
            <v>45474</v>
          </cell>
          <cell r="K13">
            <v>45839</v>
          </cell>
        </row>
        <row r="14">
          <cell r="D14">
            <v>43346</v>
          </cell>
          <cell r="E14">
            <v>43710</v>
          </cell>
          <cell r="F14">
            <v>44081</v>
          </cell>
          <cell r="G14">
            <v>44445</v>
          </cell>
          <cell r="H14">
            <v>44809</v>
          </cell>
          <cell r="I14">
            <v>45173</v>
          </cell>
          <cell r="J14">
            <v>45537</v>
          </cell>
          <cell r="K14">
            <v>45901</v>
          </cell>
        </row>
        <row r="15">
          <cell r="D15">
            <v>43374</v>
          </cell>
          <cell r="E15">
            <v>43738</v>
          </cell>
          <cell r="F15">
            <v>44104</v>
          </cell>
          <cell r="G15">
            <v>44469</v>
          </cell>
          <cell r="H15">
            <v>44834</v>
          </cell>
          <cell r="I15">
            <v>45201</v>
          </cell>
          <cell r="J15">
            <v>45565</v>
          </cell>
          <cell r="K15">
            <v>45930</v>
          </cell>
        </row>
        <row r="16">
          <cell r="D16">
            <v>43381</v>
          </cell>
          <cell r="E16">
            <v>43752</v>
          </cell>
          <cell r="F16">
            <v>44116</v>
          </cell>
          <cell r="G16">
            <v>44480</v>
          </cell>
          <cell r="H16">
            <v>44844</v>
          </cell>
          <cell r="I16">
            <v>45208</v>
          </cell>
          <cell r="J16">
            <v>45579</v>
          </cell>
          <cell r="K16">
            <v>45943</v>
          </cell>
        </row>
        <row r="17">
          <cell r="D17">
            <v>43416</v>
          </cell>
          <cell r="E17">
            <v>43780</v>
          </cell>
          <cell r="F17">
            <v>44146</v>
          </cell>
          <cell r="G17">
            <v>44511</v>
          </cell>
          <cell r="H17">
            <v>44876</v>
          </cell>
          <cell r="I17">
            <v>45243</v>
          </cell>
          <cell r="J17">
            <v>45607</v>
          </cell>
          <cell r="K17">
            <v>45972</v>
          </cell>
        </row>
        <row r="18">
          <cell r="D18">
            <v>43459</v>
          </cell>
          <cell r="E18">
            <v>43824</v>
          </cell>
          <cell r="F18">
            <v>44190</v>
          </cell>
          <cell r="G18">
            <v>44557</v>
          </cell>
          <cell r="H18">
            <v>44921</v>
          </cell>
          <cell r="I18">
            <v>45285</v>
          </cell>
          <cell r="J18">
            <v>45651</v>
          </cell>
          <cell r="K18">
            <v>46016</v>
          </cell>
        </row>
        <row r="19">
          <cell r="D19">
            <v>43460</v>
          </cell>
          <cell r="E19">
            <v>43825</v>
          </cell>
          <cell r="F19">
            <v>44193</v>
          </cell>
          <cell r="G19">
            <v>44558</v>
          </cell>
          <cell r="H19">
            <v>44922</v>
          </cell>
          <cell r="I19">
            <v>45286</v>
          </cell>
          <cell r="J19">
            <v>45652</v>
          </cell>
          <cell r="K19">
            <v>46017</v>
          </cell>
        </row>
      </sheetData>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St-Gelais, Stéphanie (she/her, elle)" id="{A3DA75B4-1836-48C4-A0A7-53B70EED100D}" userId="S::STSTGELA@tbs-sct.gc.ca::b85320d4-da30-44fd-9fdc-8edc6f9b8d0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5" dT="2025-04-28T20:50:04.84" personId="{A3DA75B4-1836-48C4-A0A7-53B70EED100D}" id="{A9E3902C-40CF-450A-A891-0D4918D97AAE}">
    <text xml:space="preserve">I can’t seem to be able to add the link, so here is the French link, Guide_sur_l’élaboration_de_la_réglementation_et_de_rédaction_du_REIR.docx </text>
    <extLst>
      <x:ext xmlns:xltc2="http://schemas.microsoft.com/office/spreadsheetml/2020/threadedcomments2" uri="{F7C98A9C-CBB3-438F-8F68-D28B6AF4A901}">
        <xltc2:checksum>1336766987</xltc2:checksum>
        <xltc2:hyperlink startIndex="69" length="73" url="https://view.officeapps.live.com/op/view.aspx?src=https%3A%2F%2Fwiki.gccollab.ca%2Fimages%2F4%2F40%2FGuide_sur_l%25E2%2580%2599%25C3%25A9laboration_de_la_r%25C3%25A9glementation_et_de_r%25C3%25A9daction_du_REIR.docx&amp;wdOrigin=BROWSELINK"/>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gcxgce.sharepoint.com/teams/10002295/SitePages/C.aspx?xsdata=MDV8MDJ8Q2FpdGxpbi5IdWdoZXNAdGJzLXNjdC5nYy5jYXxiZTIxNzI5N2M1ZmI0YzkyNzgyMDA4ZGQyZTcwNjY2ZHw2Mzk3ZGYxMDQ1OTU0MDQ3OWM0ZjAzMzExMjgyMTUyYnwwfDB8NjM4NzE3NzgyNDk3MjM0MzI0fFVua25vd258VFdGcGJHWnNiM2Q4ZXlKRmJYQjBlVTFoY0draU9uUnlkV1VzSWxZaU9pSXdMakF1TURBd01DSXNJbEFpT2lKWGFXNHpNaUlzSWtGT0lqb2lUV0ZwYkNJc0lsZFVJam95ZlE9PXwwfHx8&amp;sdata=cWF5SEpMVHNteWVLM256QXJIejFGZEg4YjJZNUdsanRyMjJGcnhyaER4dz0%3D" TargetMode="External"/><Relationship Id="rId7" Type="http://schemas.openxmlformats.org/officeDocument/2006/relationships/hyperlink" Target="https://gcxgce.sharepoint.com/teams/10002295/SitePages/fr/C.aspx" TargetMode="External"/><Relationship Id="rId2" Type="http://schemas.openxmlformats.org/officeDocument/2006/relationships/hyperlink" Target="https://view.officeapps.live.com/op/view.aspx?src=https%3A%2F%2Fwiki.gccollab.ca%2Fimages%2F4%2F40%2FGuide_sur_l%25E2%2580%2599%25C3%25A9laboration_de_la_r%25C3%25A9glementation_et_de_r%25C3%25A9daction_du_REIR.docx&amp;wdOrigin=BROWSELINK" TargetMode="External"/><Relationship Id="rId1" Type="http://schemas.openxmlformats.org/officeDocument/2006/relationships/hyperlink" Target="https://wiki.gccollab.ca/Submission_Process_for_GIC_Proposals" TargetMode="External"/><Relationship Id="rId6" Type="http://schemas.openxmlformats.org/officeDocument/2006/relationships/hyperlink" Target="https://wiki.gccollab.ca/RIAS_and_Triage_Templates" TargetMode="External"/><Relationship Id="rId11" Type="http://schemas.microsoft.com/office/2017/10/relationships/threadedComment" Target="../threadedComments/threadedComment1.xml"/><Relationship Id="rId5" Type="http://schemas.openxmlformats.org/officeDocument/2006/relationships/hyperlink" Target="https://wiki.gccollab.ca/RIAS_and_Triage_Templates" TargetMode="External"/><Relationship Id="rId10" Type="http://schemas.openxmlformats.org/officeDocument/2006/relationships/comments" Target="../comments1.xml"/><Relationship Id="rId4" Type="http://schemas.openxmlformats.org/officeDocument/2006/relationships/hyperlink" Target="https://wiki.gccollab.ca/Submission_Process_for_GIC_Proposals"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8BBC-C20D-43A6-B25A-39F0EBD7AC52}">
  <dimension ref="A1:S66"/>
  <sheetViews>
    <sheetView tabSelected="1" zoomScale="120" zoomScaleNormal="120" workbookViewId="0">
      <selection activeCell="B4" sqref="B4:F4"/>
    </sheetView>
  </sheetViews>
  <sheetFormatPr defaultColWidth="9" defaultRowHeight="14.25" x14ac:dyDescent="0.45"/>
  <cols>
    <col min="1" max="1" width="4.73046875" style="5" customWidth="1"/>
    <col min="2" max="2" width="64.73046875" style="5" customWidth="1"/>
    <col min="3" max="3" width="9.73046875" style="5" customWidth="1"/>
    <col min="4" max="4" width="9.59765625" style="5" customWidth="1"/>
    <col min="5" max="6" width="14.86328125" style="5" customWidth="1"/>
    <col min="7" max="7" width="40" style="6" customWidth="1"/>
    <col min="8" max="8" width="62" style="5" customWidth="1"/>
    <col min="9" max="18" width="9" style="5"/>
    <col min="19" max="19" width="36.59765625" style="5" bestFit="1" customWidth="1"/>
    <col min="20" max="16384" width="9" style="5"/>
  </cols>
  <sheetData>
    <row r="1" spans="1:19" ht="285" customHeight="1" x14ac:dyDescent="0.45"/>
    <row r="2" spans="1:19" ht="132" customHeight="1" thickBot="1" x14ac:dyDescent="0.5"/>
    <row r="3" spans="1:19" ht="93" x14ac:dyDescent="0.45">
      <c r="A3" s="73"/>
      <c r="B3" s="70" t="s">
        <v>23</v>
      </c>
      <c r="C3" s="71" t="s">
        <v>95</v>
      </c>
      <c r="D3" s="71" t="s">
        <v>24</v>
      </c>
      <c r="E3" s="72" t="s">
        <v>25</v>
      </c>
      <c r="F3" s="74" t="s">
        <v>26</v>
      </c>
      <c r="G3" s="87" t="s">
        <v>27</v>
      </c>
      <c r="H3" s="88" t="s">
        <v>28</v>
      </c>
    </row>
    <row r="4" spans="1:19" ht="22.5" customHeight="1" thickBot="1" x14ac:dyDescent="0.5">
      <c r="A4" s="69" t="s">
        <v>0</v>
      </c>
      <c r="B4" s="91" t="s">
        <v>29</v>
      </c>
      <c r="C4" s="91"/>
      <c r="D4" s="91"/>
      <c r="E4" s="91"/>
      <c r="F4" s="91"/>
      <c r="G4" s="75"/>
      <c r="H4" s="76"/>
      <c r="S4" s="6"/>
    </row>
    <row r="5" spans="1:19" ht="42.75" x14ac:dyDescent="0.45">
      <c r="A5" s="8"/>
      <c r="B5" s="9" t="s">
        <v>30</v>
      </c>
      <c r="C5" s="10"/>
      <c r="D5" s="10"/>
      <c r="E5" s="40">
        <v>45769</v>
      </c>
      <c r="F5" s="14"/>
      <c r="G5" s="77" t="s">
        <v>35</v>
      </c>
      <c r="H5" s="78" t="s">
        <v>36</v>
      </c>
      <c r="S5" s="6"/>
    </row>
    <row r="6" spans="1:19" ht="23.25" x14ac:dyDescent="0.45">
      <c r="A6" s="11" t="s">
        <v>1</v>
      </c>
      <c r="B6" s="12" t="s">
        <v>31</v>
      </c>
      <c r="C6" s="3">
        <v>50</v>
      </c>
      <c r="D6" s="3">
        <v>50</v>
      </c>
      <c r="E6" s="14">
        <f>WORKDAY(E5,1,'Jours fériés fédéraux'!$A$2:$A$133)</f>
        <v>45770</v>
      </c>
      <c r="F6" s="14">
        <f>WORKDAY(E6,D6,'Jours fériés fédéraux'!$A$2:$A$133)</f>
        <v>45845</v>
      </c>
      <c r="G6" s="75"/>
      <c r="H6" s="76"/>
    </row>
    <row r="7" spans="1:19" x14ac:dyDescent="0.45">
      <c r="A7" s="64" t="s">
        <v>2</v>
      </c>
      <c r="B7" s="65" t="s">
        <v>32</v>
      </c>
      <c r="C7" s="4"/>
      <c r="D7" s="4"/>
      <c r="E7" s="14"/>
      <c r="F7" s="14"/>
      <c r="G7" s="75"/>
      <c r="H7" s="76"/>
    </row>
    <row r="8" spans="1:19" ht="16.5" customHeight="1" x14ac:dyDescent="0.45">
      <c r="A8" s="58"/>
      <c r="B8" s="59" t="s">
        <v>33</v>
      </c>
      <c r="C8" s="4">
        <v>15</v>
      </c>
      <c r="D8" s="4">
        <v>15</v>
      </c>
      <c r="E8" s="14">
        <f>WORKDAY(F6,1,'Jours fériés fédéraux'!$A$2:$A$133)</f>
        <v>45846</v>
      </c>
      <c r="F8" s="14">
        <f>WORKDAY(E8,D8,'Jours fériés fédéraux'!$A$2:$A$133)</f>
        <v>45867</v>
      </c>
      <c r="G8" s="75"/>
      <c r="H8" s="76"/>
    </row>
    <row r="9" spans="1:19" s="43" customFormat="1" x14ac:dyDescent="0.45">
      <c r="A9" s="66"/>
      <c r="B9" s="67" t="s">
        <v>34</v>
      </c>
      <c r="C9" s="41">
        <v>15</v>
      </c>
      <c r="D9" s="41">
        <v>15</v>
      </c>
      <c r="E9" s="42">
        <f>WORKDAY(F8,1,'Jours fériés fédéraux'!$A$2:$A$133)</f>
        <v>45868</v>
      </c>
      <c r="F9" s="42">
        <f>WORKDAY(E9,D9,'Jours fériés fédéraux'!$A$2:$A$133)</f>
        <v>45890</v>
      </c>
      <c r="G9" s="79"/>
      <c r="H9" s="80"/>
    </row>
    <row r="10" spans="1:19" x14ac:dyDescent="0.45">
      <c r="A10" s="11" t="s">
        <v>3</v>
      </c>
      <c r="B10" s="16" t="s">
        <v>39</v>
      </c>
      <c r="C10" s="4">
        <v>20</v>
      </c>
      <c r="D10" s="4">
        <v>20</v>
      </c>
      <c r="E10" s="14">
        <f>WORKDAY(E5,1,'Jours fériés fédéraux'!$A$2:$A$133)</f>
        <v>45770</v>
      </c>
      <c r="F10" s="14">
        <f>WORKDAY(E10,D10,'Jours fériés fédéraux'!$A$2:$A$133)</f>
        <v>45799</v>
      </c>
      <c r="G10" s="81"/>
      <c r="H10" s="82" t="s">
        <v>38</v>
      </c>
    </row>
    <row r="11" spans="1:19" x14ac:dyDescent="0.45">
      <c r="A11" s="68" t="s">
        <v>4</v>
      </c>
      <c r="B11" s="65" t="s">
        <v>40</v>
      </c>
      <c r="C11" s="4"/>
      <c r="D11" s="4"/>
      <c r="E11" s="14"/>
      <c r="F11" s="14"/>
      <c r="G11" s="75"/>
      <c r="H11" s="76"/>
    </row>
    <row r="12" spans="1:19" x14ac:dyDescent="0.45">
      <c r="A12" s="58"/>
      <c r="B12" s="59" t="s">
        <v>41</v>
      </c>
      <c r="C12" s="4">
        <v>10</v>
      </c>
      <c r="D12" s="4">
        <v>10</v>
      </c>
      <c r="E12" s="14">
        <f>WORKDAY(F10,1,'Jours fériés fédéraux'!$A$2:$A$133)</f>
        <v>45800</v>
      </c>
      <c r="F12" s="14">
        <f>WORKDAY(E12,D12,'Jours fériés fédéraux'!$A$2:$A$133)</f>
        <v>45814</v>
      </c>
      <c r="G12" s="75"/>
      <c r="H12" s="76"/>
    </row>
    <row r="13" spans="1:19" ht="28.5" x14ac:dyDescent="0.45">
      <c r="A13" s="58"/>
      <c r="B13" s="59" t="s">
        <v>42</v>
      </c>
      <c r="C13" s="44">
        <v>10</v>
      </c>
      <c r="D13" s="44">
        <v>10</v>
      </c>
      <c r="E13" s="14">
        <f>WORKDAY(F12,1,'Jours fériés fédéraux'!$A$2:$A$133)</f>
        <v>45817</v>
      </c>
      <c r="F13" s="14">
        <f>WORKDAY(E13,D13,'Jours fériés fédéraux'!$A$2:$A$133)</f>
        <v>45831</v>
      </c>
      <c r="G13" s="77" t="s">
        <v>37</v>
      </c>
      <c r="H13" s="76"/>
    </row>
    <row r="14" spans="1:19" x14ac:dyDescent="0.45">
      <c r="A14" s="58"/>
      <c r="B14" s="59" t="s">
        <v>43</v>
      </c>
      <c r="C14" s="4">
        <v>10</v>
      </c>
      <c r="D14" s="4">
        <v>10</v>
      </c>
      <c r="E14" s="14">
        <f>WORKDAY(F13,1,'Jours fériés fédéraux'!$A$2:$A$133)</f>
        <v>45833</v>
      </c>
      <c r="F14" s="14">
        <f>WORKDAY(E14,D14,'Jours fériés fédéraux'!$A$2:$A$133)</f>
        <v>45848</v>
      </c>
      <c r="G14" s="75"/>
      <c r="H14" s="76"/>
    </row>
    <row r="15" spans="1:19" ht="23.25" x14ac:dyDescent="0.45">
      <c r="A15" s="58"/>
      <c r="B15" s="59" t="s">
        <v>44</v>
      </c>
      <c r="C15" s="44">
        <v>10</v>
      </c>
      <c r="D15" s="44">
        <v>10</v>
      </c>
      <c r="E15" s="14">
        <f>WORKDAY(F14,1,'Jours fériés fédéraux'!$A$2:$A$133)</f>
        <v>45849</v>
      </c>
      <c r="F15" s="14">
        <f>WORKDAY(E15,D15,'Jours fériés fédéraux'!$A$2:$A$133)</f>
        <v>45863</v>
      </c>
      <c r="G15" s="75"/>
      <c r="H15" s="76"/>
    </row>
    <row r="16" spans="1:19" x14ac:dyDescent="0.45">
      <c r="A16" s="58"/>
      <c r="B16" s="59" t="s">
        <v>43</v>
      </c>
      <c r="C16" s="4">
        <v>10</v>
      </c>
      <c r="D16" s="4">
        <v>10</v>
      </c>
      <c r="E16" s="14">
        <f>WORKDAY(F15,1,'Jours fériés fédéraux'!$A$2:$A$133)</f>
        <v>45866</v>
      </c>
      <c r="F16" s="14">
        <f>WORKDAY(E16,D16,'Jours fériés fédéraux'!$A$2:$A$133)</f>
        <v>45881</v>
      </c>
      <c r="G16" s="75"/>
      <c r="H16" s="76"/>
    </row>
    <row r="17" spans="1:8" ht="14.65" thickBot="1" x14ac:dyDescent="0.5">
      <c r="A17" s="58"/>
      <c r="B17" s="59" t="s">
        <v>45</v>
      </c>
      <c r="C17" s="44">
        <v>10</v>
      </c>
      <c r="D17" s="44">
        <v>10</v>
      </c>
      <c r="E17" s="14">
        <f>WORKDAY(F16,1,'Jours fériés fédéraux'!$A$2:$A$133)</f>
        <v>45882</v>
      </c>
      <c r="F17" s="14">
        <f>WORKDAY(E17,D17,'Jours fériés fédéraux'!$A$2:$A$133)</f>
        <v>45896</v>
      </c>
      <c r="G17" s="75"/>
      <c r="H17" s="76"/>
    </row>
    <row r="18" spans="1:8" ht="22.5" customHeight="1" thickBot="1" x14ac:dyDescent="0.5">
      <c r="A18" s="17"/>
      <c r="B18" s="18"/>
      <c r="C18" s="19"/>
      <c r="D18" s="19"/>
      <c r="E18" s="20"/>
      <c r="F18" s="20"/>
      <c r="G18" s="75"/>
      <c r="H18" s="76"/>
    </row>
    <row r="19" spans="1:8" ht="23.25" customHeight="1" thickBot="1" x14ac:dyDescent="0.5">
      <c r="A19" s="21" t="s">
        <v>5</v>
      </c>
      <c r="B19" s="92" t="s">
        <v>46</v>
      </c>
      <c r="C19" s="92"/>
      <c r="D19" s="92"/>
      <c r="E19" s="92"/>
      <c r="F19" s="92"/>
      <c r="G19" s="75"/>
      <c r="H19" s="76"/>
    </row>
    <row r="20" spans="1:8" ht="23.25" x14ac:dyDescent="0.45">
      <c r="A20" s="11" t="s">
        <v>6</v>
      </c>
      <c r="B20" s="16" t="s">
        <v>47</v>
      </c>
      <c r="C20" s="3">
        <v>70</v>
      </c>
      <c r="D20" s="3">
        <v>70</v>
      </c>
      <c r="E20" s="14">
        <f>WORKDAY(F9,1,'Jours fériés fédéraux'!$A$2:$A$133)</f>
        <v>45891</v>
      </c>
      <c r="F20" s="14">
        <f>WORKDAY(E20,D20,'Jours fériés fédéraux'!$A$2:$A$133)</f>
        <v>45995</v>
      </c>
      <c r="G20" s="75"/>
      <c r="H20" s="76"/>
    </row>
    <row r="21" spans="1:8" x14ac:dyDescent="0.45">
      <c r="A21" s="11" t="s">
        <v>7</v>
      </c>
      <c r="B21" s="22" t="s">
        <v>48</v>
      </c>
      <c r="C21" s="3">
        <v>30</v>
      </c>
      <c r="D21" s="3">
        <v>30</v>
      </c>
      <c r="E21" s="14">
        <f>WORKDAY(F20,1,'Jours fériés fédéraux'!$A$2:$A$133)</f>
        <v>45996</v>
      </c>
      <c r="F21" s="14">
        <f>WORKDAY(E21,D21,'Jours fériés fédéraux'!$A$2:$A$133)</f>
        <v>46043</v>
      </c>
      <c r="G21" s="75"/>
      <c r="H21" s="76"/>
    </row>
    <row r="22" spans="1:8" x14ac:dyDescent="0.45">
      <c r="A22" s="11" t="s">
        <v>8</v>
      </c>
      <c r="B22" s="16" t="s">
        <v>49</v>
      </c>
      <c r="C22" s="3">
        <v>40</v>
      </c>
      <c r="D22" s="3">
        <v>40</v>
      </c>
      <c r="E22" s="14">
        <f>WORKDAY(F17,1,'Jours fériés fédéraux'!$A$2:$A$133)</f>
        <v>45897</v>
      </c>
      <c r="F22" s="14">
        <f>WORKDAY(E22,D22,'Jours fériés fédéraux'!$A$2:$A$133)</f>
        <v>45958</v>
      </c>
      <c r="G22" s="81"/>
      <c r="H22" s="82" t="s">
        <v>38</v>
      </c>
    </row>
    <row r="23" spans="1:8" x14ac:dyDescent="0.45">
      <c r="A23" s="11" t="s">
        <v>9</v>
      </c>
      <c r="B23" s="63" t="s">
        <v>50</v>
      </c>
      <c r="C23" s="4"/>
      <c r="D23" s="4"/>
      <c r="E23" s="14"/>
      <c r="F23" s="14"/>
      <c r="G23" s="75"/>
      <c r="H23" s="76"/>
    </row>
    <row r="24" spans="1:8" x14ac:dyDescent="0.45">
      <c r="A24" s="58"/>
      <c r="B24" s="59" t="s">
        <v>41</v>
      </c>
      <c r="C24" s="4">
        <v>10</v>
      </c>
      <c r="D24" s="4">
        <v>10</v>
      </c>
      <c r="E24" s="14">
        <f>WORKDAY(F22,1,'Jours fériés fédéraux'!$A$2:$A$133)</f>
        <v>45959</v>
      </c>
      <c r="F24" s="14">
        <f>WORKDAY(E24,D24,'Jours fériés fédéraux'!$A$2:$A$133)</f>
        <v>45974</v>
      </c>
      <c r="G24" s="75"/>
      <c r="H24" s="76"/>
    </row>
    <row r="25" spans="1:8" ht="42.75" x14ac:dyDescent="0.45">
      <c r="A25" s="58"/>
      <c r="B25" s="59" t="s">
        <v>42</v>
      </c>
      <c r="C25" s="44">
        <v>10</v>
      </c>
      <c r="D25" s="44">
        <v>10</v>
      </c>
      <c r="E25" s="14">
        <f>WORKDAY(F24,1,'Jours fériés fédéraux'!$A$2:$A$133)</f>
        <v>45975</v>
      </c>
      <c r="F25" s="14">
        <f>WORKDAY(E25,D25,'Jours fériés fédéraux'!$A$2:$A$133)</f>
        <v>45989</v>
      </c>
      <c r="G25" s="77" t="s">
        <v>55</v>
      </c>
      <c r="H25" s="76"/>
    </row>
    <row r="26" spans="1:8" x14ac:dyDescent="0.45">
      <c r="A26" s="58"/>
      <c r="B26" s="59" t="s">
        <v>43</v>
      </c>
      <c r="C26" s="4">
        <v>10</v>
      </c>
      <c r="D26" s="4">
        <v>10</v>
      </c>
      <c r="E26" s="14">
        <f>WORKDAY(F25,1,'Jours fériés fédéraux'!$A$2:$A$133)</f>
        <v>45992</v>
      </c>
      <c r="F26" s="14">
        <f>WORKDAY(E26,D26,'Jours fériés fédéraux'!$A$2:$A$133)</f>
        <v>46006</v>
      </c>
      <c r="G26" s="75"/>
      <c r="H26" s="76"/>
    </row>
    <row r="27" spans="1:8" x14ac:dyDescent="0.45">
      <c r="A27" s="58"/>
      <c r="B27" s="59" t="s">
        <v>51</v>
      </c>
      <c r="C27" s="44">
        <v>10</v>
      </c>
      <c r="D27" s="44">
        <v>10</v>
      </c>
      <c r="E27" s="14">
        <f>WORKDAY(F26,1,'Jours fériés fédéraux'!$A$2:$A$133)</f>
        <v>46007</v>
      </c>
      <c r="F27" s="14">
        <f>WORKDAY(E27,D27,'Jours fériés fédéraux'!$A$2:$A$133)</f>
        <v>46024</v>
      </c>
      <c r="G27" s="75"/>
      <c r="H27" s="76"/>
    </row>
    <row r="28" spans="1:8" x14ac:dyDescent="0.45">
      <c r="A28" s="58"/>
      <c r="B28" s="59" t="s">
        <v>43</v>
      </c>
      <c r="C28" s="4">
        <v>10</v>
      </c>
      <c r="D28" s="4">
        <v>10</v>
      </c>
      <c r="E28" s="14">
        <f>WORKDAY(F27,1,'Jours fériés fédéraux'!$A$2:$A$133)</f>
        <v>46027</v>
      </c>
      <c r="F28" s="14">
        <f>WORKDAY(E28,D28,'Jours fériés fédéraux'!$A$2:$A$133)</f>
        <v>46041</v>
      </c>
      <c r="G28" s="75"/>
      <c r="H28" s="76"/>
    </row>
    <row r="29" spans="1:8" x14ac:dyDescent="0.45">
      <c r="A29" s="58"/>
      <c r="B29" s="59" t="s">
        <v>94</v>
      </c>
      <c r="C29" s="44">
        <v>10</v>
      </c>
      <c r="D29" s="44">
        <v>10</v>
      </c>
      <c r="E29" s="14">
        <f>WORKDAY(F28,1,'Jours fériés fédéraux'!$A$2:$A$133)</f>
        <v>46042</v>
      </c>
      <c r="F29" s="14">
        <f>WORKDAY(E29,D29,'Jours fériés fédéraux'!$A$2:$A$133)</f>
        <v>46056</v>
      </c>
      <c r="G29" s="75"/>
      <c r="H29" s="76"/>
    </row>
    <row r="30" spans="1:8" ht="28.5" x14ac:dyDescent="0.45">
      <c r="A30" s="58"/>
      <c r="B30" s="59" t="s">
        <v>43</v>
      </c>
      <c r="C30" s="4">
        <v>10</v>
      </c>
      <c r="D30" s="4">
        <v>10</v>
      </c>
      <c r="E30" s="14">
        <f>WORKDAY(F29,1,'Jours fériés fédéraux'!$A$2:$A$133)</f>
        <v>46057</v>
      </c>
      <c r="F30" s="14">
        <f>WORKDAY(E30,D30,'Jours fériés fédéraux'!$A$2:$A$133)</f>
        <v>46071</v>
      </c>
      <c r="G30" s="77" t="s">
        <v>37</v>
      </c>
      <c r="H30" s="76"/>
    </row>
    <row r="31" spans="1:8" x14ac:dyDescent="0.45">
      <c r="A31" s="58"/>
      <c r="B31" s="59" t="s">
        <v>52</v>
      </c>
      <c r="C31" s="44">
        <v>10</v>
      </c>
      <c r="D31" s="44">
        <v>10</v>
      </c>
      <c r="E31" s="14">
        <f>WORKDAY(F30,1,'Jours fériés fédéraux'!$A$2:$A$133)</f>
        <v>46072</v>
      </c>
      <c r="F31" s="14">
        <f>WORKDAY(E31,D31,'Jours fériés fédéraux'!$A$2:$A$133)</f>
        <v>46086</v>
      </c>
      <c r="G31" s="75"/>
      <c r="H31" s="76"/>
    </row>
    <row r="32" spans="1:8" ht="85.5" x14ac:dyDescent="0.45">
      <c r="A32" s="23">
        <v>2.2000000000000002</v>
      </c>
      <c r="B32" s="16" t="s">
        <v>53</v>
      </c>
      <c r="C32" s="4">
        <v>10</v>
      </c>
      <c r="D32" s="4">
        <v>10</v>
      </c>
      <c r="E32" s="14">
        <f>WORKDAY(F31,1,'Jours fériés fédéraux'!$A$2:$A$133)</f>
        <v>46087</v>
      </c>
      <c r="F32" s="14">
        <f>WORKDAY(E32,D32,'Jours fériés fédéraux'!$A$2:$A$133)</f>
        <v>46101</v>
      </c>
      <c r="G32" s="77" t="s">
        <v>56</v>
      </c>
      <c r="H32" s="76"/>
    </row>
    <row r="33" spans="1:8" ht="85.9" thickBot="1" x14ac:dyDescent="0.5">
      <c r="A33" s="23">
        <v>2.2999999999999998</v>
      </c>
      <c r="B33" s="16" t="s">
        <v>54</v>
      </c>
      <c r="C33" s="4">
        <v>10</v>
      </c>
      <c r="D33" s="4">
        <v>10</v>
      </c>
      <c r="E33" s="14">
        <f>WORKDAY(F31,1,'Jours fériés fédéraux'!$A$2:$A$133)</f>
        <v>46087</v>
      </c>
      <c r="F33" s="14">
        <f>WORKDAY(E33,D33,'Jours fériés fédéraux'!$A$2:$A$133)</f>
        <v>46101</v>
      </c>
      <c r="G33" s="77" t="s">
        <v>56</v>
      </c>
      <c r="H33" s="83" t="s">
        <v>57</v>
      </c>
    </row>
    <row r="34" spans="1:8" ht="14.65" thickBot="1" x14ac:dyDescent="0.5">
      <c r="A34" s="17"/>
      <c r="B34" s="24"/>
      <c r="C34" s="19"/>
      <c r="D34" s="19"/>
      <c r="E34" s="20"/>
      <c r="F34" s="20"/>
      <c r="G34" s="75"/>
      <c r="H34" s="76"/>
    </row>
    <row r="35" spans="1:8" ht="39" customHeight="1" thickBot="1" x14ac:dyDescent="0.5">
      <c r="A35" s="7" t="s">
        <v>10</v>
      </c>
      <c r="B35" s="92" t="s">
        <v>74</v>
      </c>
      <c r="C35" s="92"/>
      <c r="D35" s="92"/>
      <c r="E35" s="92"/>
      <c r="F35" s="92"/>
      <c r="G35" s="75"/>
      <c r="H35" s="76"/>
    </row>
    <row r="36" spans="1:8" ht="23.25" x14ac:dyDescent="0.45">
      <c r="A36" s="56">
        <v>3.1</v>
      </c>
      <c r="B36" s="57" t="s">
        <v>58</v>
      </c>
      <c r="C36" s="4">
        <v>20</v>
      </c>
      <c r="D36" s="15">
        <v>20</v>
      </c>
      <c r="E36" s="14">
        <f>WORKDAY(F31,1,'Jours fériés fédéraux'!$A$2:$A$133)</f>
        <v>46087</v>
      </c>
      <c r="F36" s="14">
        <f>WORKDAY(E36,D36,'Jours fériés fédéraux'!$A$2:$A$133)</f>
        <v>46119</v>
      </c>
      <c r="G36" s="75"/>
      <c r="H36" s="76"/>
    </row>
    <row r="37" spans="1:8" ht="57" x14ac:dyDescent="0.45">
      <c r="A37" s="23">
        <v>3.2</v>
      </c>
      <c r="B37" s="25" t="s">
        <v>59</v>
      </c>
      <c r="C37" s="48" t="s">
        <v>11</v>
      </c>
      <c r="D37" s="49" t="s">
        <v>11</v>
      </c>
      <c r="E37" s="14"/>
      <c r="F37" s="14">
        <f>F36+ MOD(9 - WEEKDAY(F36, 2), 7)</f>
        <v>46119</v>
      </c>
      <c r="G37" s="77" t="s">
        <v>63</v>
      </c>
      <c r="H37" s="83" t="s">
        <v>65</v>
      </c>
    </row>
    <row r="38" spans="1:8" ht="23.25" x14ac:dyDescent="0.45">
      <c r="A38" s="23">
        <v>3.3</v>
      </c>
      <c r="B38" s="25" t="s">
        <v>60</v>
      </c>
      <c r="C38" s="48" t="s">
        <v>12</v>
      </c>
      <c r="D38" s="49" t="s">
        <v>12</v>
      </c>
      <c r="E38" s="14">
        <f>WORKDAY(F37,0)</f>
        <v>46119</v>
      </c>
      <c r="F38" s="14">
        <f>E38+16</f>
        <v>46135</v>
      </c>
      <c r="G38" s="75"/>
      <c r="H38" s="76"/>
    </row>
    <row r="39" spans="1:8" ht="71.25" x14ac:dyDescent="0.45">
      <c r="A39" s="46">
        <v>3.4</v>
      </c>
      <c r="B39" s="47" t="s">
        <v>61</v>
      </c>
      <c r="C39" s="48"/>
      <c r="D39" s="49"/>
      <c r="E39" s="90">
        <f>F38</f>
        <v>46135</v>
      </c>
      <c r="F39" s="90"/>
      <c r="G39" s="77" t="s">
        <v>93</v>
      </c>
      <c r="H39" s="83" t="s">
        <v>66</v>
      </c>
    </row>
    <row r="40" spans="1:8" x14ac:dyDescent="0.45">
      <c r="A40" s="50">
        <v>3.5</v>
      </c>
      <c r="B40" s="47" t="s">
        <v>76</v>
      </c>
      <c r="C40" s="51"/>
      <c r="D40" s="52"/>
      <c r="E40" s="90">
        <f>E39+ (14 - WEEKDAY(E39, 1))</f>
        <v>46144</v>
      </c>
      <c r="F40" s="90"/>
      <c r="G40" s="75"/>
      <c r="H40" s="76"/>
    </row>
    <row r="41" spans="1:8" ht="137.65" customHeight="1" thickBot="1" x14ac:dyDescent="0.5">
      <c r="A41" s="26">
        <v>3.6</v>
      </c>
      <c r="B41" s="27" t="s">
        <v>62</v>
      </c>
      <c r="C41" s="39">
        <v>30</v>
      </c>
      <c r="D41" s="28">
        <v>30</v>
      </c>
      <c r="E41" s="29">
        <f>E40</f>
        <v>46144</v>
      </c>
      <c r="F41" s="29">
        <f>E41+D41</f>
        <v>46174</v>
      </c>
      <c r="G41" s="84" t="s">
        <v>64</v>
      </c>
      <c r="H41" s="83" t="s">
        <v>67</v>
      </c>
    </row>
    <row r="42" spans="1:8" ht="14.65" thickBot="1" x14ac:dyDescent="0.5">
      <c r="A42" s="23"/>
      <c r="B42" s="16"/>
      <c r="C42" s="30"/>
      <c r="D42" s="30"/>
      <c r="E42" s="31"/>
      <c r="F42" s="31"/>
      <c r="G42" s="75"/>
      <c r="H42" s="76"/>
    </row>
    <row r="43" spans="1:8" ht="15.75" x14ac:dyDescent="0.45">
      <c r="A43" s="32" t="s">
        <v>13</v>
      </c>
      <c r="B43" s="94" t="s">
        <v>68</v>
      </c>
      <c r="C43" s="94"/>
      <c r="D43" s="94"/>
      <c r="E43" s="94"/>
      <c r="F43" s="94"/>
      <c r="G43" s="75"/>
      <c r="H43" s="76"/>
    </row>
    <row r="44" spans="1:8" x14ac:dyDescent="0.45">
      <c r="A44" s="23">
        <v>4.0999999999999996</v>
      </c>
      <c r="B44" s="16" t="s">
        <v>69</v>
      </c>
      <c r="C44" s="4">
        <v>30</v>
      </c>
      <c r="D44" s="15">
        <v>30</v>
      </c>
      <c r="E44" s="14">
        <f>WORKDAY(F41,1,'Jours fériés fédéraux'!$A$2:$A$133)</f>
        <v>46175</v>
      </c>
      <c r="F44" s="14">
        <f>WORKDAY(E44,D44,'Jours fériés fédéraux'!$A$2:$A$133)</f>
        <v>46219</v>
      </c>
      <c r="G44" s="75"/>
      <c r="H44" s="76"/>
    </row>
    <row r="45" spans="1:8" ht="23.25" x14ac:dyDescent="0.45">
      <c r="A45" s="23" t="s">
        <v>14</v>
      </c>
      <c r="B45" s="16" t="s">
        <v>70</v>
      </c>
      <c r="C45" s="3">
        <v>25</v>
      </c>
      <c r="D45" s="13">
        <v>25</v>
      </c>
      <c r="E45" s="14">
        <f>WORKDAY(F44,1,'Jours fériés fédéraux'!$A$2:$A$133)</f>
        <v>46220</v>
      </c>
      <c r="F45" s="14">
        <f>WORKDAY(E45,D45,'Jours fériés fédéraux'!$A$2:$A$133)</f>
        <v>46258</v>
      </c>
      <c r="G45" s="75"/>
      <c r="H45" s="76"/>
    </row>
    <row r="46" spans="1:8" ht="23.25" x14ac:dyDescent="0.45">
      <c r="A46" s="33" t="s">
        <v>15</v>
      </c>
      <c r="B46" s="12" t="s">
        <v>71</v>
      </c>
      <c r="C46" s="3">
        <v>30</v>
      </c>
      <c r="D46" s="13">
        <v>30</v>
      </c>
      <c r="E46" s="14">
        <f>WORKDAY(F45,1,'Jours fériés fédéraux'!$A$2:$A$133)</f>
        <v>46259</v>
      </c>
      <c r="F46" s="14">
        <f>WORKDAY(E46,D46,'Jours fériés fédéraux'!$A$2:$A$133)</f>
        <v>46303</v>
      </c>
      <c r="G46" s="75"/>
      <c r="H46" s="76"/>
    </row>
    <row r="47" spans="1:8" x14ac:dyDescent="0.45">
      <c r="A47" s="34" t="s">
        <v>16</v>
      </c>
      <c r="B47" s="12" t="s">
        <v>48</v>
      </c>
      <c r="C47" s="3">
        <v>20</v>
      </c>
      <c r="D47" s="13">
        <v>20</v>
      </c>
      <c r="E47" s="14">
        <f>WORKDAY(F46,1,'Jours fériés fédéraux'!$A$2:$A$133)</f>
        <v>46304</v>
      </c>
      <c r="F47" s="14">
        <f>WORKDAY(E47,D47,'Jours fériés fédéraux'!$A$2:$A$133)</f>
        <v>46335</v>
      </c>
      <c r="G47" s="75"/>
      <c r="H47" s="76"/>
    </row>
    <row r="48" spans="1:8" ht="23.25" x14ac:dyDescent="0.45">
      <c r="A48" s="23" t="s">
        <v>17</v>
      </c>
      <c r="B48" s="12" t="s">
        <v>72</v>
      </c>
      <c r="C48" s="3">
        <v>25</v>
      </c>
      <c r="D48" s="13">
        <v>25</v>
      </c>
      <c r="E48" s="14">
        <f>WORKDAY(F44,1,'Jours fériés fédéraux'!$A$2:$A$133)</f>
        <v>46220</v>
      </c>
      <c r="F48" s="14">
        <f>WORKDAY(E48,D48,'Jours fériés fédéraux'!$A$2:$A$133)</f>
        <v>46258</v>
      </c>
      <c r="G48" s="75"/>
      <c r="H48" s="76"/>
    </row>
    <row r="49" spans="1:8" x14ac:dyDescent="0.45">
      <c r="A49" s="56" t="s">
        <v>18</v>
      </c>
      <c r="B49" s="63" t="s">
        <v>50</v>
      </c>
      <c r="C49" s="60"/>
      <c r="D49" s="61"/>
      <c r="E49" s="62"/>
      <c r="F49" s="62"/>
      <c r="G49" s="75"/>
      <c r="H49" s="76"/>
    </row>
    <row r="50" spans="1:8" x14ac:dyDescent="0.45">
      <c r="A50" s="58"/>
      <c r="B50" s="59" t="s">
        <v>41</v>
      </c>
      <c r="C50" s="4">
        <v>10</v>
      </c>
      <c r="D50" s="15">
        <v>10</v>
      </c>
      <c r="E50" s="14">
        <f>WORKDAY(F48,1,'Jours fériés fédéraux'!$A$2:$A$133)</f>
        <v>46259</v>
      </c>
      <c r="F50" s="14">
        <f>WORKDAY(E50,D50,'Jours fériés fédéraux'!$A$2:$A$133)</f>
        <v>46274</v>
      </c>
      <c r="G50" s="75"/>
      <c r="H50" s="76"/>
    </row>
    <row r="51" spans="1:8" ht="42.75" x14ac:dyDescent="0.45">
      <c r="A51" s="58"/>
      <c r="B51" s="59" t="s">
        <v>42</v>
      </c>
      <c r="C51" s="44">
        <v>10</v>
      </c>
      <c r="D51" s="45">
        <v>10</v>
      </c>
      <c r="E51" s="14">
        <f>WORKDAY(F50,1,'Jours fériés fédéraux'!$A$2:$A$133)</f>
        <v>46275</v>
      </c>
      <c r="F51" s="14">
        <f>WORKDAY(E51,D51,'Jours fériés fédéraux'!$A$2:$A$133)</f>
        <v>46289</v>
      </c>
      <c r="G51" s="77" t="s">
        <v>55</v>
      </c>
      <c r="H51" s="76"/>
    </row>
    <row r="52" spans="1:8" x14ac:dyDescent="0.45">
      <c r="A52" s="58"/>
      <c r="B52" s="59" t="s">
        <v>43</v>
      </c>
      <c r="C52" s="4">
        <v>10</v>
      </c>
      <c r="D52" s="15">
        <v>10</v>
      </c>
      <c r="E52" s="14">
        <f>WORKDAY(F51,1,'Jours fériés fédéraux'!$A$2:$A$133)</f>
        <v>46290</v>
      </c>
      <c r="F52" s="14">
        <f>WORKDAY(E52,D52,'Jours fériés fédéraux'!$A$2:$A$133)</f>
        <v>46308</v>
      </c>
      <c r="G52" s="75"/>
      <c r="H52" s="76"/>
    </row>
    <row r="53" spans="1:8" x14ac:dyDescent="0.45">
      <c r="A53" s="58"/>
      <c r="B53" s="59" t="s">
        <v>51</v>
      </c>
      <c r="C53" s="44">
        <v>10</v>
      </c>
      <c r="D53" s="45">
        <v>10</v>
      </c>
      <c r="E53" s="14">
        <f>WORKDAY(F52,1,'Jours fériés fédéraux'!$A$2:$A$133)</f>
        <v>46309</v>
      </c>
      <c r="F53" s="14">
        <f>WORKDAY(E53,D53,'Jours fériés fédéraux'!$A$2:$A$133)</f>
        <v>46323</v>
      </c>
      <c r="G53" s="75"/>
      <c r="H53" s="76"/>
    </row>
    <row r="54" spans="1:8" x14ac:dyDescent="0.45">
      <c r="A54" s="58"/>
      <c r="B54" s="59" t="s">
        <v>43</v>
      </c>
      <c r="C54" s="4">
        <v>10</v>
      </c>
      <c r="D54" s="15">
        <v>10</v>
      </c>
      <c r="E54" s="14">
        <f>WORKDAY(F53,1,'Jours fériés fédéraux'!$A$2:$A$133)</f>
        <v>46324</v>
      </c>
      <c r="F54" s="14">
        <f>WORKDAY(E54,D54,'Jours fériés fédéraux'!$A$2:$A$133)</f>
        <v>46339</v>
      </c>
      <c r="G54" s="77"/>
      <c r="H54" s="76"/>
    </row>
    <row r="55" spans="1:8" x14ac:dyDescent="0.45">
      <c r="A55" s="58"/>
      <c r="B55" s="59" t="s">
        <v>94</v>
      </c>
      <c r="C55" s="44">
        <v>10</v>
      </c>
      <c r="D55" s="45">
        <v>10</v>
      </c>
      <c r="E55" s="14">
        <f>WORKDAY(F54,1,'Jours fériés fédéraux'!$A$2:$A$133)</f>
        <v>46342</v>
      </c>
      <c r="F55" s="14">
        <f>WORKDAY(E55,D55,'Jours fériés fédéraux'!$A$2:$A$133)</f>
        <v>46356</v>
      </c>
      <c r="G55" s="75"/>
      <c r="H55" s="76"/>
    </row>
    <row r="56" spans="1:8" ht="28.5" x14ac:dyDescent="0.45">
      <c r="A56" s="58"/>
      <c r="B56" s="59" t="s">
        <v>43</v>
      </c>
      <c r="C56" s="4">
        <v>10</v>
      </c>
      <c r="D56" s="15">
        <v>10</v>
      </c>
      <c r="E56" s="14">
        <f>WORKDAY(F55,1,'Jours fériés fédéraux'!$A$2:$A$133)</f>
        <v>46357</v>
      </c>
      <c r="F56" s="14">
        <f>WORKDAY(E56,D56,'Jours fériés fédéraux'!$A$2:$A$133)</f>
        <v>46371</v>
      </c>
      <c r="G56" s="77" t="s">
        <v>37</v>
      </c>
      <c r="H56" s="76"/>
    </row>
    <row r="57" spans="1:8" x14ac:dyDescent="0.45">
      <c r="A57" s="58"/>
      <c r="B57" s="59" t="s">
        <v>52</v>
      </c>
      <c r="C57" s="44">
        <v>10</v>
      </c>
      <c r="D57" s="45">
        <v>10</v>
      </c>
      <c r="E57" s="14">
        <f>WORKDAY(F56,1,'Jours fériés fédéraux'!$A$2:$A$133)</f>
        <v>46372</v>
      </c>
      <c r="F57" s="14">
        <f>WORKDAY(E57,D57,'Jours fériés fédéraux'!$A$2:$A$133)</f>
        <v>46387</v>
      </c>
      <c r="G57" s="75"/>
      <c r="H57" s="76"/>
    </row>
    <row r="58" spans="1:8" ht="85.5" x14ac:dyDescent="0.45">
      <c r="A58" s="35" t="s">
        <v>19</v>
      </c>
      <c r="B58" s="16" t="s">
        <v>73</v>
      </c>
      <c r="C58" s="4">
        <v>10</v>
      </c>
      <c r="D58" s="15">
        <v>10</v>
      </c>
      <c r="E58" s="14">
        <f>WORKDAY(F57,1,'Jours fériés fédéraux'!$A$2:$A$133)</f>
        <v>46391</v>
      </c>
      <c r="F58" s="14">
        <f>WORKDAY(E58,D58,'Jours fériés fédéraux'!$A$2:$A$133)</f>
        <v>46405</v>
      </c>
      <c r="G58" s="77" t="s">
        <v>56</v>
      </c>
      <c r="H58" s="76"/>
    </row>
    <row r="59" spans="1:8" ht="85.9" thickBot="1" x14ac:dyDescent="0.5">
      <c r="A59" s="35" t="s">
        <v>20</v>
      </c>
      <c r="B59" s="16" t="s">
        <v>54</v>
      </c>
      <c r="C59" s="4">
        <v>10</v>
      </c>
      <c r="D59" s="15">
        <v>10</v>
      </c>
      <c r="E59" s="14">
        <f>WORKDAY(F57,1,'Jours fériés fédéraux'!$A$2:$A$133)</f>
        <v>46391</v>
      </c>
      <c r="F59" s="14">
        <f>WORKDAY(E59,D59,'Jours fériés fédéraux'!$A$2:$A$133)</f>
        <v>46405</v>
      </c>
      <c r="G59" s="77" t="s">
        <v>56</v>
      </c>
      <c r="H59" s="76"/>
    </row>
    <row r="60" spans="1:8" ht="14.65" thickBot="1" x14ac:dyDescent="0.5">
      <c r="A60" s="36"/>
      <c r="B60" s="37"/>
      <c r="C60" s="10"/>
      <c r="D60" s="10"/>
      <c r="E60" s="38"/>
      <c r="F60" s="38"/>
      <c r="G60" s="75"/>
      <c r="H60" s="76"/>
    </row>
    <row r="61" spans="1:8" ht="29.25" customHeight="1" thickBot="1" x14ac:dyDescent="0.5">
      <c r="A61" s="7" t="s">
        <v>21</v>
      </c>
      <c r="B61" s="93" t="s">
        <v>75</v>
      </c>
      <c r="C61" s="93"/>
      <c r="D61" s="93"/>
      <c r="E61" s="93"/>
      <c r="F61" s="93"/>
      <c r="G61" s="75"/>
      <c r="H61" s="76"/>
    </row>
    <row r="62" spans="1:8" ht="23.25" x14ac:dyDescent="0.45">
      <c r="A62" s="56">
        <v>5.0999999999999996</v>
      </c>
      <c r="B62" s="57" t="s">
        <v>58</v>
      </c>
      <c r="C62" s="4">
        <v>20</v>
      </c>
      <c r="D62" s="15">
        <v>20</v>
      </c>
      <c r="E62" s="14">
        <f>WORKDAY(F59,1,'Jours fériés fédéraux'!$A$2:$A$133)</f>
        <v>46406</v>
      </c>
      <c r="F62" s="14">
        <f>WORKDAY(E62,D62,'Jours fériés fédéraux'!$A$2:$A$133)</f>
        <v>46434</v>
      </c>
      <c r="G62" s="75"/>
      <c r="H62" s="76"/>
    </row>
    <row r="63" spans="1:8" x14ac:dyDescent="0.45">
      <c r="A63" s="23">
        <v>5.2</v>
      </c>
      <c r="B63" s="25" t="s">
        <v>59</v>
      </c>
      <c r="C63" s="48" t="s">
        <v>11</v>
      </c>
      <c r="D63" s="49" t="s">
        <v>11</v>
      </c>
      <c r="E63" s="14"/>
      <c r="F63" s="14">
        <f>WORKDAY(F62, 1)+IF(WEEKDAY(WORKDAY(F62, 1))=3, 7, IF(WEEKDAY(WORKDAY(F62, 1))&lt;3, 3-WEEKDAY(WORKDAY(F62, 1)), 10-WEEKDAY(WORKDAY(F62, 1))))</f>
        <v>46441</v>
      </c>
      <c r="G63" s="75"/>
      <c r="H63" s="76"/>
    </row>
    <row r="64" spans="1:8" ht="23.25" x14ac:dyDescent="0.45">
      <c r="A64" s="23">
        <v>5.3</v>
      </c>
      <c r="B64" s="25" t="s">
        <v>60</v>
      </c>
      <c r="C64" s="48" t="s">
        <v>12</v>
      </c>
      <c r="D64" s="49" t="s">
        <v>12</v>
      </c>
      <c r="E64" s="14">
        <f>WORKDAY(F63,0)</f>
        <v>46441</v>
      </c>
      <c r="F64" s="14">
        <f>E64+16</f>
        <v>46457</v>
      </c>
      <c r="G64" s="75"/>
      <c r="H64" s="76"/>
    </row>
    <row r="65" spans="1:8" ht="71.25" x14ac:dyDescent="0.45">
      <c r="A65" s="46">
        <v>5.4</v>
      </c>
      <c r="B65" s="47" t="s">
        <v>61</v>
      </c>
      <c r="C65" s="48"/>
      <c r="D65" s="49"/>
      <c r="E65" s="90">
        <f>F64</f>
        <v>46457</v>
      </c>
      <c r="F65" s="90"/>
      <c r="G65" s="77" t="s">
        <v>93</v>
      </c>
      <c r="H65" s="83" t="s">
        <v>66</v>
      </c>
    </row>
    <row r="66" spans="1:8" ht="14.65" thickBot="1" x14ac:dyDescent="0.5">
      <c r="A66" s="53">
        <v>5.5</v>
      </c>
      <c r="B66" s="47" t="s">
        <v>77</v>
      </c>
      <c r="C66" s="54"/>
      <c r="D66" s="55"/>
      <c r="E66" s="89">
        <f>VLOOKUP(E65+24,'Dates GCII'!A1:A264,1)</f>
        <v>46470</v>
      </c>
      <c r="F66" s="89"/>
      <c r="G66" s="85"/>
      <c r="H66" s="86"/>
    </row>
  </sheetData>
  <mergeCells count="9">
    <mergeCell ref="E66:F66"/>
    <mergeCell ref="E39:F39"/>
    <mergeCell ref="B4:F4"/>
    <mergeCell ref="B19:F19"/>
    <mergeCell ref="B35:F35"/>
    <mergeCell ref="E65:F65"/>
    <mergeCell ref="B61:F61"/>
    <mergeCell ref="E40:F40"/>
    <mergeCell ref="B43:F43"/>
  </mergeCells>
  <hyperlinks>
    <hyperlink ref="H37" r:id="rId1" display="See Submission process for GIC Proposals" xr:uid="{AA013A11-6B45-4578-A9E8-49976F058F7E}"/>
    <hyperlink ref="H41" r:id="rId2" xr:uid="{C2EE1150-F235-431F-B79E-C0421EB926A2}"/>
    <hyperlink ref="H39" r:id="rId3" display="See Calendar and Key Dates for confirmed submission deadlines." xr:uid="{E1FEC39F-1AC5-4D3A-B65D-9153DB736BF0}"/>
    <hyperlink ref="H33" r:id="rId4" xr:uid="{DDD37633-1628-4C6B-B7C2-BD563DC333B5}"/>
    <hyperlink ref="H22" r:id="rId5" xr:uid="{F22212AF-A058-4F64-8C17-C2A85FACF79A}"/>
    <hyperlink ref="H10" r:id="rId6" xr:uid="{24E494DB-9865-4AFB-BA4D-972692CDEED1}"/>
    <hyperlink ref="H65" r:id="rId7" xr:uid="{A215B7C6-E42F-4BC6-8B72-13B9311341E5}"/>
  </hyperlinks>
  <pageMargins left="0.7" right="0.7" top="0.75" bottom="0.75" header="0.3" footer="0.3"/>
  <drawing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E981-B972-4878-96B8-660959EE0FD5}">
  <dimension ref="A1"/>
  <sheetViews>
    <sheetView workbookViewId="0"/>
  </sheetViews>
  <sheetFormatPr defaultColWidth="9" defaultRowHeight="14.25" x14ac:dyDescent="0.4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EFD29-26D9-4E26-9946-9E9F3FF4FD15}">
  <dimension ref="A1:A264"/>
  <sheetViews>
    <sheetView workbookViewId="0">
      <selection activeCell="I257" sqref="I257"/>
    </sheetView>
  </sheetViews>
  <sheetFormatPr defaultColWidth="9" defaultRowHeight="14.25" x14ac:dyDescent="0.45"/>
  <cols>
    <col min="1" max="1" width="17.3984375" customWidth="1"/>
  </cols>
  <sheetData>
    <row r="1" spans="1:1" x14ac:dyDescent="0.45">
      <c r="A1" s="1">
        <v>45616</v>
      </c>
    </row>
    <row r="2" spans="1:1" x14ac:dyDescent="0.45">
      <c r="A2" s="1">
        <v>45630</v>
      </c>
    </row>
    <row r="3" spans="1:1" x14ac:dyDescent="0.45">
      <c r="A3" s="1">
        <v>45644</v>
      </c>
    </row>
    <row r="4" spans="1:1" x14ac:dyDescent="0.45">
      <c r="A4" s="1">
        <v>45658</v>
      </c>
    </row>
    <row r="5" spans="1:1" x14ac:dyDescent="0.45">
      <c r="A5" s="1">
        <v>45672</v>
      </c>
    </row>
    <row r="6" spans="1:1" x14ac:dyDescent="0.45">
      <c r="A6" s="1">
        <v>45686</v>
      </c>
    </row>
    <row r="7" spans="1:1" x14ac:dyDescent="0.45">
      <c r="A7" s="1">
        <v>45700</v>
      </c>
    </row>
    <row r="8" spans="1:1" x14ac:dyDescent="0.45">
      <c r="A8" s="1">
        <v>45714</v>
      </c>
    </row>
    <row r="9" spans="1:1" x14ac:dyDescent="0.45">
      <c r="A9" s="1">
        <v>45728</v>
      </c>
    </row>
    <row r="10" spans="1:1" x14ac:dyDescent="0.45">
      <c r="A10" s="1">
        <v>45742</v>
      </c>
    </row>
    <row r="11" spans="1:1" x14ac:dyDescent="0.45">
      <c r="A11" s="1">
        <v>45756</v>
      </c>
    </row>
    <row r="12" spans="1:1" x14ac:dyDescent="0.45">
      <c r="A12" s="1">
        <v>45770</v>
      </c>
    </row>
    <row r="13" spans="1:1" x14ac:dyDescent="0.45">
      <c r="A13" s="1">
        <v>45784</v>
      </c>
    </row>
    <row r="14" spans="1:1" x14ac:dyDescent="0.45">
      <c r="A14" s="1">
        <v>45798</v>
      </c>
    </row>
    <row r="15" spans="1:1" x14ac:dyDescent="0.45">
      <c r="A15" s="1">
        <v>45812</v>
      </c>
    </row>
    <row r="16" spans="1:1" x14ac:dyDescent="0.45">
      <c r="A16" s="1">
        <v>45826</v>
      </c>
    </row>
    <row r="17" spans="1:1" x14ac:dyDescent="0.45">
      <c r="A17" s="1">
        <v>45840</v>
      </c>
    </row>
    <row r="18" spans="1:1" x14ac:dyDescent="0.45">
      <c r="A18" s="1">
        <v>45854</v>
      </c>
    </row>
    <row r="19" spans="1:1" x14ac:dyDescent="0.45">
      <c r="A19" s="1">
        <v>45868</v>
      </c>
    </row>
    <row r="20" spans="1:1" x14ac:dyDescent="0.45">
      <c r="A20" s="1">
        <v>45882</v>
      </c>
    </row>
    <row r="21" spans="1:1" x14ac:dyDescent="0.45">
      <c r="A21" s="1">
        <v>45896</v>
      </c>
    </row>
    <row r="22" spans="1:1" x14ac:dyDescent="0.45">
      <c r="A22" s="1">
        <v>45910</v>
      </c>
    </row>
    <row r="23" spans="1:1" x14ac:dyDescent="0.45">
      <c r="A23" s="1">
        <v>45924</v>
      </c>
    </row>
    <row r="24" spans="1:1" x14ac:dyDescent="0.45">
      <c r="A24" s="1">
        <v>45938</v>
      </c>
    </row>
    <row r="25" spans="1:1" x14ac:dyDescent="0.45">
      <c r="A25" s="1">
        <v>45952</v>
      </c>
    </row>
    <row r="26" spans="1:1" x14ac:dyDescent="0.45">
      <c r="A26" s="1">
        <v>45966</v>
      </c>
    </row>
    <row r="27" spans="1:1" x14ac:dyDescent="0.45">
      <c r="A27" s="1">
        <v>45980</v>
      </c>
    </row>
    <row r="28" spans="1:1" x14ac:dyDescent="0.45">
      <c r="A28" s="1">
        <v>45994</v>
      </c>
    </row>
    <row r="29" spans="1:1" x14ac:dyDescent="0.45">
      <c r="A29" s="1">
        <v>46008</v>
      </c>
    </row>
    <row r="30" spans="1:1" x14ac:dyDescent="0.45">
      <c r="A30" s="1">
        <v>46022</v>
      </c>
    </row>
    <row r="31" spans="1:1" x14ac:dyDescent="0.45">
      <c r="A31" s="1">
        <v>46036</v>
      </c>
    </row>
    <row r="32" spans="1:1" x14ac:dyDescent="0.45">
      <c r="A32" s="1">
        <v>46050</v>
      </c>
    </row>
    <row r="33" spans="1:1" x14ac:dyDescent="0.45">
      <c r="A33" s="1">
        <v>46064</v>
      </c>
    </row>
    <row r="34" spans="1:1" x14ac:dyDescent="0.45">
      <c r="A34" s="1">
        <v>46078</v>
      </c>
    </row>
    <row r="35" spans="1:1" x14ac:dyDescent="0.45">
      <c r="A35" s="1">
        <v>46092</v>
      </c>
    </row>
    <row r="36" spans="1:1" x14ac:dyDescent="0.45">
      <c r="A36" s="1">
        <v>46106</v>
      </c>
    </row>
    <row r="37" spans="1:1" x14ac:dyDescent="0.45">
      <c r="A37" s="1">
        <v>46120</v>
      </c>
    </row>
    <row r="38" spans="1:1" x14ac:dyDescent="0.45">
      <c r="A38" s="1">
        <v>46134</v>
      </c>
    </row>
    <row r="39" spans="1:1" x14ac:dyDescent="0.45">
      <c r="A39" s="1">
        <v>46148</v>
      </c>
    </row>
    <row r="40" spans="1:1" x14ac:dyDescent="0.45">
      <c r="A40" s="1">
        <v>46162</v>
      </c>
    </row>
    <row r="41" spans="1:1" x14ac:dyDescent="0.45">
      <c r="A41" s="1">
        <v>46176</v>
      </c>
    </row>
    <row r="42" spans="1:1" x14ac:dyDescent="0.45">
      <c r="A42" s="1">
        <v>46190</v>
      </c>
    </row>
    <row r="43" spans="1:1" x14ac:dyDescent="0.45">
      <c r="A43" s="1">
        <v>46204</v>
      </c>
    </row>
    <row r="44" spans="1:1" x14ac:dyDescent="0.45">
      <c r="A44" s="1">
        <v>46218</v>
      </c>
    </row>
    <row r="45" spans="1:1" x14ac:dyDescent="0.45">
      <c r="A45" s="1">
        <v>46232</v>
      </c>
    </row>
    <row r="46" spans="1:1" x14ac:dyDescent="0.45">
      <c r="A46" s="1">
        <v>46246</v>
      </c>
    </row>
    <row r="47" spans="1:1" x14ac:dyDescent="0.45">
      <c r="A47" s="1">
        <v>46260</v>
      </c>
    </row>
    <row r="48" spans="1:1" x14ac:dyDescent="0.45">
      <c r="A48" s="1">
        <v>46274</v>
      </c>
    </row>
    <row r="49" spans="1:1" x14ac:dyDescent="0.45">
      <c r="A49" s="1">
        <v>46288</v>
      </c>
    </row>
    <row r="50" spans="1:1" x14ac:dyDescent="0.45">
      <c r="A50" s="1">
        <v>46302</v>
      </c>
    </row>
    <row r="51" spans="1:1" x14ac:dyDescent="0.45">
      <c r="A51" s="1">
        <v>46316</v>
      </c>
    </row>
    <row r="52" spans="1:1" x14ac:dyDescent="0.45">
      <c r="A52" s="1">
        <v>46330</v>
      </c>
    </row>
    <row r="53" spans="1:1" x14ac:dyDescent="0.45">
      <c r="A53" s="1">
        <v>46344</v>
      </c>
    </row>
    <row r="54" spans="1:1" x14ac:dyDescent="0.45">
      <c r="A54" s="1">
        <v>46358</v>
      </c>
    </row>
    <row r="55" spans="1:1" x14ac:dyDescent="0.45">
      <c r="A55" s="1">
        <v>46372</v>
      </c>
    </row>
    <row r="56" spans="1:1" x14ac:dyDescent="0.45">
      <c r="A56" s="1">
        <v>46386</v>
      </c>
    </row>
    <row r="57" spans="1:1" x14ac:dyDescent="0.45">
      <c r="A57" s="1">
        <v>46400</v>
      </c>
    </row>
    <row r="58" spans="1:1" x14ac:dyDescent="0.45">
      <c r="A58" s="1">
        <v>46414</v>
      </c>
    </row>
    <row r="59" spans="1:1" x14ac:dyDescent="0.45">
      <c r="A59" s="1">
        <v>46428</v>
      </c>
    </row>
    <row r="60" spans="1:1" x14ac:dyDescent="0.45">
      <c r="A60" s="1">
        <v>46442</v>
      </c>
    </row>
    <row r="61" spans="1:1" x14ac:dyDescent="0.45">
      <c r="A61" s="1">
        <v>46456</v>
      </c>
    </row>
    <row r="62" spans="1:1" x14ac:dyDescent="0.45">
      <c r="A62" s="1">
        <v>46470</v>
      </c>
    </row>
    <row r="63" spans="1:1" x14ac:dyDescent="0.45">
      <c r="A63" s="1">
        <v>46484</v>
      </c>
    </row>
    <row r="64" spans="1:1" x14ac:dyDescent="0.45">
      <c r="A64" s="1">
        <v>46498</v>
      </c>
    </row>
    <row r="65" spans="1:1" x14ac:dyDescent="0.45">
      <c r="A65" s="1">
        <v>46512</v>
      </c>
    </row>
    <row r="66" spans="1:1" x14ac:dyDescent="0.45">
      <c r="A66" s="1">
        <v>46526</v>
      </c>
    </row>
    <row r="67" spans="1:1" x14ac:dyDescent="0.45">
      <c r="A67" s="1">
        <v>46540</v>
      </c>
    </row>
    <row r="68" spans="1:1" x14ac:dyDescent="0.45">
      <c r="A68" s="1">
        <v>46554</v>
      </c>
    </row>
    <row r="69" spans="1:1" x14ac:dyDescent="0.45">
      <c r="A69" s="1">
        <v>46568</v>
      </c>
    </row>
    <row r="70" spans="1:1" x14ac:dyDescent="0.45">
      <c r="A70" s="1">
        <v>46582</v>
      </c>
    </row>
    <row r="71" spans="1:1" x14ac:dyDescent="0.45">
      <c r="A71" s="1">
        <v>46596</v>
      </c>
    </row>
    <row r="72" spans="1:1" x14ac:dyDescent="0.45">
      <c r="A72" s="1">
        <v>46610</v>
      </c>
    </row>
    <row r="73" spans="1:1" x14ac:dyDescent="0.45">
      <c r="A73" s="1">
        <v>46624</v>
      </c>
    </row>
    <row r="74" spans="1:1" x14ac:dyDescent="0.45">
      <c r="A74" s="1">
        <v>46638</v>
      </c>
    </row>
    <row r="75" spans="1:1" x14ac:dyDescent="0.45">
      <c r="A75" s="1">
        <v>46652</v>
      </c>
    </row>
    <row r="76" spans="1:1" x14ac:dyDescent="0.45">
      <c r="A76" s="1">
        <v>46666</v>
      </c>
    </row>
    <row r="77" spans="1:1" x14ac:dyDescent="0.45">
      <c r="A77" s="1">
        <v>46680</v>
      </c>
    </row>
    <row r="78" spans="1:1" x14ac:dyDescent="0.45">
      <c r="A78" s="1">
        <v>46694</v>
      </c>
    </row>
    <row r="79" spans="1:1" x14ac:dyDescent="0.45">
      <c r="A79" s="1">
        <v>46708</v>
      </c>
    </row>
    <row r="80" spans="1:1" x14ac:dyDescent="0.45">
      <c r="A80" s="1">
        <v>46722</v>
      </c>
    </row>
    <row r="81" spans="1:1" x14ac:dyDescent="0.45">
      <c r="A81" s="1">
        <v>46736</v>
      </c>
    </row>
    <row r="82" spans="1:1" x14ac:dyDescent="0.45">
      <c r="A82" s="1">
        <v>46750</v>
      </c>
    </row>
    <row r="83" spans="1:1" x14ac:dyDescent="0.45">
      <c r="A83" s="1">
        <v>46764</v>
      </c>
    </row>
    <row r="84" spans="1:1" x14ac:dyDescent="0.45">
      <c r="A84" s="1">
        <v>46778</v>
      </c>
    </row>
    <row r="85" spans="1:1" x14ac:dyDescent="0.45">
      <c r="A85" s="1">
        <v>46792</v>
      </c>
    </row>
    <row r="86" spans="1:1" x14ac:dyDescent="0.45">
      <c r="A86" s="1">
        <v>46806</v>
      </c>
    </row>
    <row r="87" spans="1:1" x14ac:dyDescent="0.45">
      <c r="A87" s="1">
        <v>46820</v>
      </c>
    </row>
    <row r="88" spans="1:1" x14ac:dyDescent="0.45">
      <c r="A88" s="1">
        <v>46834</v>
      </c>
    </row>
    <row r="89" spans="1:1" x14ac:dyDescent="0.45">
      <c r="A89" s="1">
        <v>46848</v>
      </c>
    </row>
    <row r="90" spans="1:1" x14ac:dyDescent="0.45">
      <c r="A90" s="1">
        <v>46862</v>
      </c>
    </row>
    <row r="91" spans="1:1" x14ac:dyDescent="0.45">
      <c r="A91" s="1">
        <v>46876</v>
      </c>
    </row>
    <row r="92" spans="1:1" x14ac:dyDescent="0.45">
      <c r="A92" s="1">
        <v>46890</v>
      </c>
    </row>
    <row r="93" spans="1:1" x14ac:dyDescent="0.45">
      <c r="A93" s="1">
        <v>46904</v>
      </c>
    </row>
    <row r="94" spans="1:1" x14ac:dyDescent="0.45">
      <c r="A94" s="1">
        <v>46918</v>
      </c>
    </row>
    <row r="95" spans="1:1" x14ac:dyDescent="0.45">
      <c r="A95" s="1">
        <v>46932</v>
      </c>
    </row>
    <row r="96" spans="1:1" x14ac:dyDescent="0.45">
      <c r="A96" s="1">
        <v>46946</v>
      </c>
    </row>
    <row r="97" spans="1:1" x14ac:dyDescent="0.45">
      <c r="A97" s="1">
        <v>46960</v>
      </c>
    </row>
    <row r="98" spans="1:1" x14ac:dyDescent="0.45">
      <c r="A98" s="1">
        <v>46974</v>
      </c>
    </row>
    <row r="99" spans="1:1" x14ac:dyDescent="0.45">
      <c r="A99" s="1">
        <v>46988</v>
      </c>
    </row>
    <row r="100" spans="1:1" x14ac:dyDescent="0.45">
      <c r="A100" s="1">
        <v>47002</v>
      </c>
    </row>
    <row r="101" spans="1:1" x14ac:dyDescent="0.45">
      <c r="A101" s="1">
        <v>47016</v>
      </c>
    </row>
    <row r="102" spans="1:1" x14ac:dyDescent="0.45">
      <c r="A102" s="1">
        <v>47030</v>
      </c>
    </row>
    <row r="103" spans="1:1" x14ac:dyDescent="0.45">
      <c r="A103" s="1">
        <v>47044</v>
      </c>
    </row>
    <row r="104" spans="1:1" x14ac:dyDescent="0.45">
      <c r="A104" s="1">
        <v>47058</v>
      </c>
    </row>
    <row r="105" spans="1:1" x14ac:dyDescent="0.45">
      <c r="A105" s="1">
        <v>47072</v>
      </c>
    </row>
    <row r="106" spans="1:1" x14ac:dyDescent="0.45">
      <c r="A106" s="1">
        <v>47086</v>
      </c>
    </row>
    <row r="107" spans="1:1" x14ac:dyDescent="0.45">
      <c r="A107" s="1">
        <v>47100</v>
      </c>
    </row>
    <row r="108" spans="1:1" x14ac:dyDescent="0.45">
      <c r="A108" s="1">
        <v>47114</v>
      </c>
    </row>
    <row r="109" spans="1:1" x14ac:dyDescent="0.45">
      <c r="A109" s="1">
        <v>47128</v>
      </c>
    </row>
    <row r="110" spans="1:1" x14ac:dyDescent="0.45">
      <c r="A110" s="1">
        <v>47142</v>
      </c>
    </row>
    <row r="111" spans="1:1" x14ac:dyDescent="0.45">
      <c r="A111" s="1">
        <v>47156</v>
      </c>
    </row>
    <row r="112" spans="1:1" x14ac:dyDescent="0.45">
      <c r="A112" s="1">
        <v>47170</v>
      </c>
    </row>
    <row r="113" spans="1:1" x14ac:dyDescent="0.45">
      <c r="A113" s="1">
        <v>47184</v>
      </c>
    </row>
    <row r="114" spans="1:1" x14ac:dyDescent="0.45">
      <c r="A114" s="1">
        <v>47198</v>
      </c>
    </row>
    <row r="115" spans="1:1" x14ac:dyDescent="0.45">
      <c r="A115" s="1">
        <v>47212</v>
      </c>
    </row>
    <row r="116" spans="1:1" x14ac:dyDescent="0.45">
      <c r="A116" s="1">
        <v>47226</v>
      </c>
    </row>
    <row r="117" spans="1:1" x14ac:dyDescent="0.45">
      <c r="A117" s="1">
        <v>47240</v>
      </c>
    </row>
    <row r="118" spans="1:1" x14ac:dyDescent="0.45">
      <c r="A118" s="1">
        <v>47254</v>
      </c>
    </row>
    <row r="119" spans="1:1" x14ac:dyDescent="0.45">
      <c r="A119" s="1">
        <v>47268</v>
      </c>
    </row>
    <row r="120" spans="1:1" x14ac:dyDescent="0.45">
      <c r="A120" s="1">
        <v>47282</v>
      </c>
    </row>
    <row r="121" spans="1:1" x14ac:dyDescent="0.45">
      <c r="A121" s="1">
        <v>47296</v>
      </c>
    </row>
    <row r="122" spans="1:1" x14ac:dyDescent="0.45">
      <c r="A122" s="1">
        <v>47310</v>
      </c>
    </row>
    <row r="123" spans="1:1" x14ac:dyDescent="0.45">
      <c r="A123" s="1">
        <v>47324</v>
      </c>
    </row>
    <row r="124" spans="1:1" x14ac:dyDescent="0.45">
      <c r="A124" s="1">
        <v>47338</v>
      </c>
    </row>
    <row r="125" spans="1:1" x14ac:dyDescent="0.45">
      <c r="A125" s="1">
        <v>47352</v>
      </c>
    </row>
    <row r="126" spans="1:1" x14ac:dyDescent="0.45">
      <c r="A126" s="1">
        <v>47366</v>
      </c>
    </row>
    <row r="127" spans="1:1" x14ac:dyDescent="0.45">
      <c r="A127" s="1">
        <v>47380</v>
      </c>
    </row>
    <row r="128" spans="1:1" x14ac:dyDescent="0.45">
      <c r="A128" s="1">
        <v>47394</v>
      </c>
    </row>
    <row r="129" spans="1:1" x14ac:dyDescent="0.45">
      <c r="A129" s="1">
        <v>47408</v>
      </c>
    </row>
    <row r="130" spans="1:1" x14ac:dyDescent="0.45">
      <c r="A130" s="1">
        <v>47422</v>
      </c>
    </row>
    <row r="131" spans="1:1" x14ac:dyDescent="0.45">
      <c r="A131" s="1">
        <v>47436</v>
      </c>
    </row>
    <row r="132" spans="1:1" x14ac:dyDescent="0.45">
      <c r="A132" s="1">
        <v>47450</v>
      </c>
    </row>
    <row r="133" spans="1:1" x14ac:dyDescent="0.45">
      <c r="A133" s="1">
        <v>47464</v>
      </c>
    </row>
    <row r="134" spans="1:1" x14ac:dyDescent="0.45">
      <c r="A134" s="1">
        <v>47478</v>
      </c>
    </row>
    <row r="135" spans="1:1" x14ac:dyDescent="0.45">
      <c r="A135" s="1">
        <v>47492</v>
      </c>
    </row>
    <row r="136" spans="1:1" x14ac:dyDescent="0.45">
      <c r="A136" s="1">
        <v>47506</v>
      </c>
    </row>
    <row r="137" spans="1:1" x14ac:dyDescent="0.45">
      <c r="A137" s="1">
        <v>47520</v>
      </c>
    </row>
    <row r="138" spans="1:1" x14ac:dyDescent="0.45">
      <c r="A138" s="1">
        <v>47534</v>
      </c>
    </row>
    <row r="139" spans="1:1" x14ac:dyDescent="0.45">
      <c r="A139" s="1">
        <v>47548</v>
      </c>
    </row>
    <row r="140" spans="1:1" x14ac:dyDescent="0.45">
      <c r="A140" s="1">
        <v>47562</v>
      </c>
    </row>
    <row r="141" spans="1:1" x14ac:dyDescent="0.45">
      <c r="A141" s="1">
        <v>47576</v>
      </c>
    </row>
    <row r="142" spans="1:1" x14ac:dyDescent="0.45">
      <c r="A142" s="1">
        <v>47590</v>
      </c>
    </row>
    <row r="143" spans="1:1" x14ac:dyDescent="0.45">
      <c r="A143" s="1">
        <v>47604</v>
      </c>
    </row>
    <row r="144" spans="1:1" x14ac:dyDescent="0.45">
      <c r="A144" s="1">
        <v>47618</v>
      </c>
    </row>
    <row r="145" spans="1:1" x14ac:dyDescent="0.45">
      <c r="A145" s="1">
        <v>47632</v>
      </c>
    </row>
    <row r="146" spans="1:1" x14ac:dyDescent="0.45">
      <c r="A146" s="1">
        <v>47646</v>
      </c>
    </row>
    <row r="147" spans="1:1" x14ac:dyDescent="0.45">
      <c r="A147" s="1">
        <v>47660</v>
      </c>
    </row>
    <row r="148" spans="1:1" x14ac:dyDescent="0.45">
      <c r="A148" s="1">
        <v>47674</v>
      </c>
    </row>
    <row r="149" spans="1:1" x14ac:dyDescent="0.45">
      <c r="A149" s="1">
        <v>47688</v>
      </c>
    </row>
    <row r="150" spans="1:1" x14ac:dyDescent="0.45">
      <c r="A150" s="1">
        <v>47702</v>
      </c>
    </row>
    <row r="151" spans="1:1" x14ac:dyDescent="0.45">
      <c r="A151" s="1">
        <v>47716</v>
      </c>
    </row>
    <row r="152" spans="1:1" x14ac:dyDescent="0.45">
      <c r="A152" s="1">
        <v>47730</v>
      </c>
    </row>
    <row r="153" spans="1:1" x14ac:dyDescent="0.45">
      <c r="A153" s="1">
        <v>47744</v>
      </c>
    </row>
    <row r="154" spans="1:1" x14ac:dyDescent="0.45">
      <c r="A154" s="1">
        <v>47758</v>
      </c>
    </row>
    <row r="155" spans="1:1" x14ac:dyDescent="0.45">
      <c r="A155" s="1">
        <v>47772</v>
      </c>
    </row>
    <row r="156" spans="1:1" x14ac:dyDescent="0.45">
      <c r="A156" s="1">
        <v>47786</v>
      </c>
    </row>
    <row r="157" spans="1:1" x14ac:dyDescent="0.45">
      <c r="A157" s="1">
        <v>47800</v>
      </c>
    </row>
    <row r="158" spans="1:1" x14ac:dyDescent="0.45">
      <c r="A158" s="1">
        <v>47814</v>
      </c>
    </row>
    <row r="159" spans="1:1" x14ac:dyDescent="0.45">
      <c r="A159" s="1">
        <v>47828</v>
      </c>
    </row>
    <row r="160" spans="1:1" x14ac:dyDescent="0.45">
      <c r="A160" s="1">
        <v>47842</v>
      </c>
    </row>
    <row r="161" spans="1:1" x14ac:dyDescent="0.45">
      <c r="A161" s="1">
        <v>47856</v>
      </c>
    </row>
    <row r="162" spans="1:1" x14ac:dyDescent="0.45">
      <c r="A162" s="1">
        <v>47870</v>
      </c>
    </row>
    <row r="163" spans="1:1" x14ac:dyDescent="0.45">
      <c r="A163" s="1">
        <v>47884</v>
      </c>
    </row>
    <row r="164" spans="1:1" x14ac:dyDescent="0.45">
      <c r="A164" s="1">
        <v>47898</v>
      </c>
    </row>
    <row r="165" spans="1:1" x14ac:dyDescent="0.45">
      <c r="A165" s="1">
        <v>47912</v>
      </c>
    </row>
    <row r="166" spans="1:1" x14ac:dyDescent="0.45">
      <c r="A166" s="1">
        <v>47926</v>
      </c>
    </row>
    <row r="167" spans="1:1" x14ac:dyDescent="0.45">
      <c r="A167" s="1">
        <v>47940</v>
      </c>
    </row>
    <row r="168" spans="1:1" x14ac:dyDescent="0.45">
      <c r="A168" s="1">
        <v>47954</v>
      </c>
    </row>
    <row r="169" spans="1:1" x14ac:dyDescent="0.45">
      <c r="A169" s="1">
        <v>47968</v>
      </c>
    </row>
    <row r="170" spans="1:1" x14ac:dyDescent="0.45">
      <c r="A170" s="1">
        <v>47982</v>
      </c>
    </row>
    <row r="171" spans="1:1" x14ac:dyDescent="0.45">
      <c r="A171" s="1">
        <v>47996</v>
      </c>
    </row>
    <row r="172" spans="1:1" x14ac:dyDescent="0.45">
      <c r="A172" s="1">
        <v>48010</v>
      </c>
    </row>
    <row r="173" spans="1:1" x14ac:dyDescent="0.45">
      <c r="A173" s="1">
        <v>48024</v>
      </c>
    </row>
    <row r="174" spans="1:1" x14ac:dyDescent="0.45">
      <c r="A174" s="1">
        <v>48038</v>
      </c>
    </row>
    <row r="175" spans="1:1" x14ac:dyDescent="0.45">
      <c r="A175" s="1">
        <v>48052</v>
      </c>
    </row>
    <row r="176" spans="1:1" x14ac:dyDescent="0.45">
      <c r="A176" s="1">
        <v>48066</v>
      </c>
    </row>
    <row r="177" spans="1:1" x14ac:dyDescent="0.45">
      <c r="A177" s="1">
        <v>48080</v>
      </c>
    </row>
    <row r="178" spans="1:1" x14ac:dyDescent="0.45">
      <c r="A178" s="1">
        <v>48094</v>
      </c>
    </row>
    <row r="179" spans="1:1" x14ac:dyDescent="0.45">
      <c r="A179" s="1">
        <v>48108</v>
      </c>
    </row>
    <row r="180" spans="1:1" x14ac:dyDescent="0.45">
      <c r="A180" s="1">
        <v>48122</v>
      </c>
    </row>
    <row r="181" spans="1:1" x14ac:dyDescent="0.45">
      <c r="A181" s="1">
        <v>48136</v>
      </c>
    </row>
    <row r="182" spans="1:1" x14ac:dyDescent="0.45">
      <c r="A182" s="1">
        <v>48150</v>
      </c>
    </row>
    <row r="183" spans="1:1" x14ac:dyDescent="0.45">
      <c r="A183" s="1">
        <v>48164</v>
      </c>
    </row>
    <row r="184" spans="1:1" x14ac:dyDescent="0.45">
      <c r="A184" s="1">
        <v>48178</v>
      </c>
    </row>
    <row r="185" spans="1:1" x14ac:dyDescent="0.45">
      <c r="A185" s="1">
        <v>48192</v>
      </c>
    </row>
    <row r="186" spans="1:1" x14ac:dyDescent="0.45">
      <c r="A186" s="1">
        <v>48206</v>
      </c>
    </row>
    <row r="187" spans="1:1" x14ac:dyDescent="0.45">
      <c r="A187" s="1">
        <v>48220</v>
      </c>
    </row>
    <row r="188" spans="1:1" x14ac:dyDescent="0.45">
      <c r="A188" s="1">
        <v>48234</v>
      </c>
    </row>
    <row r="189" spans="1:1" x14ac:dyDescent="0.45">
      <c r="A189" s="1">
        <v>48248</v>
      </c>
    </row>
    <row r="190" spans="1:1" x14ac:dyDescent="0.45">
      <c r="A190" s="1">
        <v>48262</v>
      </c>
    </row>
    <row r="191" spans="1:1" x14ac:dyDescent="0.45">
      <c r="A191" s="1">
        <v>48276</v>
      </c>
    </row>
    <row r="192" spans="1:1" x14ac:dyDescent="0.45">
      <c r="A192" s="1">
        <v>48290</v>
      </c>
    </row>
    <row r="193" spans="1:1" x14ac:dyDescent="0.45">
      <c r="A193" s="1">
        <v>48304</v>
      </c>
    </row>
    <row r="194" spans="1:1" x14ac:dyDescent="0.45">
      <c r="A194" s="1">
        <v>48318</v>
      </c>
    </row>
    <row r="195" spans="1:1" x14ac:dyDescent="0.45">
      <c r="A195" s="1">
        <v>48332</v>
      </c>
    </row>
    <row r="196" spans="1:1" x14ac:dyDescent="0.45">
      <c r="A196" s="1">
        <v>48346</v>
      </c>
    </row>
    <row r="197" spans="1:1" x14ac:dyDescent="0.45">
      <c r="A197" s="1">
        <v>48360</v>
      </c>
    </row>
    <row r="198" spans="1:1" x14ac:dyDescent="0.45">
      <c r="A198" s="1">
        <v>48374</v>
      </c>
    </row>
    <row r="199" spans="1:1" x14ac:dyDescent="0.45">
      <c r="A199" s="1">
        <v>48388</v>
      </c>
    </row>
    <row r="200" spans="1:1" x14ac:dyDescent="0.45">
      <c r="A200" s="1">
        <v>48402</v>
      </c>
    </row>
    <row r="201" spans="1:1" x14ac:dyDescent="0.45">
      <c r="A201" s="1">
        <v>48416</v>
      </c>
    </row>
    <row r="202" spans="1:1" x14ac:dyDescent="0.45">
      <c r="A202" s="1">
        <v>48430</v>
      </c>
    </row>
    <row r="203" spans="1:1" x14ac:dyDescent="0.45">
      <c r="A203" s="1">
        <v>48444</v>
      </c>
    </row>
    <row r="204" spans="1:1" x14ac:dyDescent="0.45">
      <c r="A204" s="1">
        <v>48458</v>
      </c>
    </row>
    <row r="205" spans="1:1" x14ac:dyDescent="0.45">
      <c r="A205" s="1">
        <v>48472</v>
      </c>
    </row>
    <row r="206" spans="1:1" x14ac:dyDescent="0.45">
      <c r="A206" s="1">
        <v>48486</v>
      </c>
    </row>
    <row r="207" spans="1:1" x14ac:dyDescent="0.45">
      <c r="A207" s="1">
        <v>48500</v>
      </c>
    </row>
    <row r="208" spans="1:1" x14ac:dyDescent="0.45">
      <c r="A208" s="1">
        <v>48514</v>
      </c>
    </row>
    <row r="209" spans="1:1" x14ac:dyDescent="0.45">
      <c r="A209" s="1">
        <v>48528</v>
      </c>
    </row>
    <row r="210" spans="1:1" x14ac:dyDescent="0.45">
      <c r="A210" s="1">
        <v>48542</v>
      </c>
    </row>
    <row r="211" spans="1:1" x14ac:dyDescent="0.45">
      <c r="A211" s="1">
        <v>48556</v>
      </c>
    </row>
    <row r="212" spans="1:1" x14ac:dyDescent="0.45">
      <c r="A212" s="1">
        <v>48570</v>
      </c>
    </row>
    <row r="213" spans="1:1" x14ac:dyDescent="0.45">
      <c r="A213" s="1">
        <v>48584</v>
      </c>
    </row>
    <row r="214" spans="1:1" x14ac:dyDescent="0.45">
      <c r="A214" s="1">
        <v>48598</v>
      </c>
    </row>
    <row r="215" spans="1:1" x14ac:dyDescent="0.45">
      <c r="A215" s="1">
        <v>48612</v>
      </c>
    </row>
    <row r="216" spans="1:1" x14ac:dyDescent="0.45">
      <c r="A216" s="1">
        <v>48626</v>
      </c>
    </row>
    <row r="217" spans="1:1" x14ac:dyDescent="0.45">
      <c r="A217" s="1">
        <v>48640</v>
      </c>
    </row>
    <row r="218" spans="1:1" x14ac:dyDescent="0.45">
      <c r="A218" s="1">
        <v>48654</v>
      </c>
    </row>
    <row r="219" spans="1:1" x14ac:dyDescent="0.45">
      <c r="A219" s="1">
        <v>48668</v>
      </c>
    </row>
    <row r="220" spans="1:1" x14ac:dyDescent="0.45">
      <c r="A220" s="1">
        <v>48682</v>
      </c>
    </row>
    <row r="221" spans="1:1" x14ac:dyDescent="0.45">
      <c r="A221" s="1">
        <v>48696</v>
      </c>
    </row>
    <row r="222" spans="1:1" x14ac:dyDescent="0.45">
      <c r="A222" s="1">
        <v>48710</v>
      </c>
    </row>
    <row r="223" spans="1:1" x14ac:dyDescent="0.45">
      <c r="A223" s="1">
        <v>48724</v>
      </c>
    </row>
    <row r="224" spans="1:1" x14ac:dyDescent="0.45">
      <c r="A224" s="1">
        <v>48738</v>
      </c>
    </row>
    <row r="225" spans="1:1" x14ac:dyDescent="0.45">
      <c r="A225" s="1">
        <v>48752</v>
      </c>
    </row>
    <row r="226" spans="1:1" x14ac:dyDescent="0.45">
      <c r="A226" s="1">
        <v>48766</v>
      </c>
    </row>
    <row r="227" spans="1:1" x14ac:dyDescent="0.45">
      <c r="A227" s="1">
        <v>48780</v>
      </c>
    </row>
    <row r="228" spans="1:1" x14ac:dyDescent="0.45">
      <c r="A228" s="1">
        <v>48794</v>
      </c>
    </row>
    <row r="229" spans="1:1" x14ac:dyDescent="0.45">
      <c r="A229" s="1">
        <v>48808</v>
      </c>
    </row>
    <row r="230" spans="1:1" x14ac:dyDescent="0.45">
      <c r="A230" s="1">
        <v>48822</v>
      </c>
    </row>
    <row r="231" spans="1:1" x14ac:dyDescent="0.45">
      <c r="A231" s="1">
        <v>48836</v>
      </c>
    </row>
    <row r="232" spans="1:1" x14ac:dyDescent="0.45">
      <c r="A232" s="1">
        <v>48850</v>
      </c>
    </row>
    <row r="233" spans="1:1" x14ac:dyDescent="0.45">
      <c r="A233" s="1">
        <v>48864</v>
      </c>
    </row>
    <row r="234" spans="1:1" x14ac:dyDescent="0.45">
      <c r="A234" s="1">
        <v>48878</v>
      </c>
    </row>
    <row r="235" spans="1:1" x14ac:dyDescent="0.45">
      <c r="A235" s="1">
        <v>48892</v>
      </c>
    </row>
    <row r="236" spans="1:1" x14ac:dyDescent="0.45">
      <c r="A236" s="1">
        <v>48906</v>
      </c>
    </row>
    <row r="237" spans="1:1" x14ac:dyDescent="0.45">
      <c r="A237" s="1">
        <v>48920</v>
      </c>
    </row>
    <row r="238" spans="1:1" x14ac:dyDescent="0.45">
      <c r="A238" s="1">
        <v>48934</v>
      </c>
    </row>
    <row r="239" spans="1:1" x14ac:dyDescent="0.45">
      <c r="A239" s="1">
        <v>48948</v>
      </c>
    </row>
    <row r="240" spans="1:1" x14ac:dyDescent="0.45">
      <c r="A240" s="1">
        <v>48962</v>
      </c>
    </row>
    <row r="241" spans="1:1" x14ac:dyDescent="0.45">
      <c r="A241" s="1">
        <v>48976</v>
      </c>
    </row>
    <row r="242" spans="1:1" x14ac:dyDescent="0.45">
      <c r="A242" s="1">
        <v>48990</v>
      </c>
    </row>
    <row r="243" spans="1:1" x14ac:dyDescent="0.45">
      <c r="A243" s="1">
        <v>49004</v>
      </c>
    </row>
    <row r="244" spans="1:1" x14ac:dyDescent="0.45">
      <c r="A244" s="1">
        <v>49018</v>
      </c>
    </row>
    <row r="245" spans="1:1" x14ac:dyDescent="0.45">
      <c r="A245" s="1">
        <v>49032</v>
      </c>
    </row>
    <row r="246" spans="1:1" x14ac:dyDescent="0.45">
      <c r="A246" s="1">
        <v>49046</v>
      </c>
    </row>
    <row r="247" spans="1:1" x14ac:dyDescent="0.45">
      <c r="A247" s="1">
        <v>49060</v>
      </c>
    </row>
    <row r="248" spans="1:1" x14ac:dyDescent="0.45">
      <c r="A248" s="1">
        <v>49074</v>
      </c>
    </row>
    <row r="249" spans="1:1" x14ac:dyDescent="0.45">
      <c r="A249" s="1">
        <v>49088</v>
      </c>
    </row>
    <row r="250" spans="1:1" x14ac:dyDescent="0.45">
      <c r="A250" s="1">
        <v>49102</v>
      </c>
    </row>
    <row r="251" spans="1:1" x14ac:dyDescent="0.45">
      <c r="A251" s="1">
        <v>49116</v>
      </c>
    </row>
    <row r="252" spans="1:1" x14ac:dyDescent="0.45">
      <c r="A252" s="1">
        <v>49130</v>
      </c>
    </row>
    <row r="253" spans="1:1" x14ac:dyDescent="0.45">
      <c r="A253" s="1">
        <v>49144</v>
      </c>
    </row>
    <row r="254" spans="1:1" x14ac:dyDescent="0.45">
      <c r="A254" s="1">
        <v>49158</v>
      </c>
    </row>
    <row r="255" spans="1:1" x14ac:dyDescent="0.45">
      <c r="A255" s="1">
        <v>49172</v>
      </c>
    </row>
    <row r="256" spans="1:1" x14ac:dyDescent="0.45">
      <c r="A256" s="1">
        <v>49186</v>
      </c>
    </row>
    <row r="257" spans="1:1" x14ac:dyDescent="0.45">
      <c r="A257" s="1">
        <v>49200</v>
      </c>
    </row>
    <row r="258" spans="1:1" x14ac:dyDescent="0.45">
      <c r="A258" s="1">
        <v>49214</v>
      </c>
    </row>
    <row r="259" spans="1:1" x14ac:dyDescent="0.45">
      <c r="A259" s="1">
        <v>49228</v>
      </c>
    </row>
    <row r="260" spans="1:1" x14ac:dyDescent="0.45">
      <c r="A260" s="1">
        <v>49242</v>
      </c>
    </row>
    <row r="261" spans="1:1" x14ac:dyDescent="0.45">
      <c r="A261" s="1">
        <v>49256</v>
      </c>
    </row>
    <row r="262" spans="1:1" x14ac:dyDescent="0.45">
      <c r="A262" s="1">
        <v>49270</v>
      </c>
    </row>
    <row r="263" spans="1:1" x14ac:dyDescent="0.45">
      <c r="A263" s="1">
        <v>49284</v>
      </c>
    </row>
    <row r="264" spans="1:1" x14ac:dyDescent="0.45">
      <c r="A264" s="1">
        <v>49298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7C390-DB5A-4585-BAFE-2EE881BADE4D}">
  <dimension ref="A1:B133"/>
  <sheetViews>
    <sheetView zoomScale="120" zoomScaleNormal="120" workbookViewId="0">
      <selection activeCell="D19" sqref="D19"/>
    </sheetView>
  </sheetViews>
  <sheetFormatPr defaultColWidth="9" defaultRowHeight="14.25" x14ac:dyDescent="0.45"/>
  <cols>
    <col min="1" max="1" width="23.1328125" customWidth="1"/>
    <col min="2" max="2" width="54.3984375" customWidth="1"/>
  </cols>
  <sheetData>
    <row r="1" spans="1:2" x14ac:dyDescent="0.45">
      <c r="A1" s="2" t="s">
        <v>22</v>
      </c>
      <c r="B1" s="2" t="s">
        <v>78</v>
      </c>
    </row>
    <row r="2" spans="1:2" x14ac:dyDescent="0.45">
      <c r="A2" s="1">
        <v>45651</v>
      </c>
      <c r="B2" t="s">
        <v>79</v>
      </c>
    </row>
    <row r="3" spans="1:2" x14ac:dyDescent="0.45">
      <c r="A3" s="1">
        <v>45652</v>
      </c>
      <c r="B3" t="s">
        <v>80</v>
      </c>
    </row>
    <row r="4" spans="1:2" x14ac:dyDescent="0.45">
      <c r="A4" s="1">
        <v>45658</v>
      </c>
      <c r="B4" t="s">
        <v>81</v>
      </c>
    </row>
    <row r="5" spans="1:2" x14ac:dyDescent="0.45">
      <c r="A5" s="1">
        <v>45744</v>
      </c>
      <c r="B5" t="s">
        <v>82</v>
      </c>
    </row>
    <row r="6" spans="1:2" x14ac:dyDescent="0.45">
      <c r="A6" s="1">
        <v>45768</v>
      </c>
      <c r="B6" t="s">
        <v>83</v>
      </c>
    </row>
    <row r="7" spans="1:2" x14ac:dyDescent="0.45">
      <c r="A7" s="1">
        <v>45796</v>
      </c>
      <c r="B7" t="s">
        <v>84</v>
      </c>
    </row>
    <row r="8" spans="1:2" x14ac:dyDescent="0.45">
      <c r="A8" s="1">
        <v>45832</v>
      </c>
      <c r="B8" t="s">
        <v>85</v>
      </c>
    </row>
    <row r="9" spans="1:2" x14ac:dyDescent="0.45">
      <c r="A9" s="1">
        <v>45839</v>
      </c>
      <c r="B9" t="s">
        <v>87</v>
      </c>
    </row>
    <row r="10" spans="1:2" x14ac:dyDescent="0.45">
      <c r="A10" s="1">
        <v>45873</v>
      </c>
      <c r="B10" t="s">
        <v>88</v>
      </c>
    </row>
    <row r="11" spans="1:2" x14ac:dyDescent="0.45">
      <c r="A11" s="1">
        <v>45901</v>
      </c>
      <c r="B11" t="s">
        <v>89</v>
      </c>
    </row>
    <row r="12" spans="1:2" x14ac:dyDescent="0.45">
      <c r="A12" s="1">
        <v>45930</v>
      </c>
      <c r="B12" t="s">
        <v>90</v>
      </c>
    </row>
    <row r="13" spans="1:2" x14ac:dyDescent="0.45">
      <c r="A13" s="1">
        <v>45943</v>
      </c>
      <c r="B13" t="s">
        <v>91</v>
      </c>
    </row>
    <row r="14" spans="1:2" x14ac:dyDescent="0.45">
      <c r="A14" s="1">
        <v>45972</v>
      </c>
      <c r="B14" t="s">
        <v>92</v>
      </c>
    </row>
    <row r="15" spans="1:2" x14ac:dyDescent="0.45">
      <c r="A15" s="1">
        <v>46016</v>
      </c>
      <c r="B15" t="s">
        <v>79</v>
      </c>
    </row>
    <row r="16" spans="1:2" x14ac:dyDescent="0.45">
      <c r="A16" s="1">
        <v>46017</v>
      </c>
      <c r="B16" t="s">
        <v>80</v>
      </c>
    </row>
    <row r="17" spans="1:2" x14ac:dyDescent="0.45">
      <c r="A17" s="1">
        <v>46023</v>
      </c>
      <c r="B17" t="s">
        <v>81</v>
      </c>
    </row>
    <row r="18" spans="1:2" x14ac:dyDescent="0.45">
      <c r="A18" s="1">
        <v>46115</v>
      </c>
      <c r="B18" t="s">
        <v>82</v>
      </c>
    </row>
    <row r="19" spans="1:2" x14ac:dyDescent="0.45">
      <c r="A19" s="1">
        <v>46118</v>
      </c>
      <c r="B19" t="s">
        <v>83</v>
      </c>
    </row>
    <row r="20" spans="1:2" x14ac:dyDescent="0.45">
      <c r="A20" s="1">
        <v>46160</v>
      </c>
      <c r="B20" t="s">
        <v>84</v>
      </c>
    </row>
    <row r="21" spans="1:2" x14ac:dyDescent="0.45">
      <c r="A21" s="1">
        <v>46197</v>
      </c>
      <c r="B21" t="s">
        <v>85</v>
      </c>
    </row>
    <row r="22" spans="1:2" x14ac:dyDescent="0.45">
      <c r="A22" s="1">
        <v>46204</v>
      </c>
      <c r="B22" t="s">
        <v>87</v>
      </c>
    </row>
    <row r="23" spans="1:2" x14ac:dyDescent="0.45">
      <c r="A23" s="1">
        <v>46237</v>
      </c>
      <c r="B23" t="s">
        <v>88</v>
      </c>
    </row>
    <row r="24" spans="1:2" x14ac:dyDescent="0.45">
      <c r="A24" s="1">
        <v>46272</v>
      </c>
      <c r="B24" t="s">
        <v>89</v>
      </c>
    </row>
    <row r="25" spans="1:2" x14ac:dyDescent="0.45">
      <c r="A25" s="1">
        <v>46295</v>
      </c>
      <c r="B25" t="s">
        <v>90</v>
      </c>
    </row>
    <row r="26" spans="1:2" x14ac:dyDescent="0.45">
      <c r="A26" s="1">
        <v>46307</v>
      </c>
      <c r="B26" t="s">
        <v>91</v>
      </c>
    </row>
    <row r="27" spans="1:2" x14ac:dyDescent="0.45">
      <c r="A27" s="1">
        <v>46337</v>
      </c>
      <c r="B27" t="s">
        <v>92</v>
      </c>
    </row>
    <row r="28" spans="1:2" x14ac:dyDescent="0.45">
      <c r="A28" s="1">
        <v>46381</v>
      </c>
      <c r="B28" t="s">
        <v>79</v>
      </c>
    </row>
    <row r="29" spans="1:2" x14ac:dyDescent="0.45">
      <c r="A29" s="1">
        <v>46382</v>
      </c>
      <c r="B29" t="s">
        <v>80</v>
      </c>
    </row>
    <row r="30" spans="1:2" x14ac:dyDescent="0.45">
      <c r="A30" s="1">
        <v>46388</v>
      </c>
      <c r="B30" t="s">
        <v>81</v>
      </c>
    </row>
    <row r="31" spans="1:2" x14ac:dyDescent="0.45">
      <c r="A31" s="1">
        <v>46472</v>
      </c>
      <c r="B31" t="s">
        <v>82</v>
      </c>
    </row>
    <row r="32" spans="1:2" x14ac:dyDescent="0.45">
      <c r="A32" s="1">
        <v>46475</v>
      </c>
      <c r="B32" t="s">
        <v>83</v>
      </c>
    </row>
    <row r="33" spans="1:2" x14ac:dyDescent="0.45">
      <c r="A33" s="1">
        <v>46531</v>
      </c>
      <c r="B33" t="s">
        <v>84</v>
      </c>
    </row>
    <row r="34" spans="1:2" x14ac:dyDescent="0.45">
      <c r="A34" s="1">
        <v>46562</v>
      </c>
      <c r="B34" t="s">
        <v>85</v>
      </c>
    </row>
    <row r="35" spans="1:2" x14ac:dyDescent="0.45">
      <c r="A35" s="1">
        <v>46569</v>
      </c>
      <c r="B35" t="s">
        <v>87</v>
      </c>
    </row>
    <row r="36" spans="1:2" x14ac:dyDescent="0.45">
      <c r="A36" s="1">
        <v>46601</v>
      </c>
      <c r="B36" t="s">
        <v>88</v>
      </c>
    </row>
    <row r="37" spans="1:2" x14ac:dyDescent="0.45">
      <c r="A37" s="1">
        <v>46636</v>
      </c>
      <c r="B37" t="s">
        <v>89</v>
      </c>
    </row>
    <row r="38" spans="1:2" x14ac:dyDescent="0.45">
      <c r="A38" s="1">
        <v>46660</v>
      </c>
      <c r="B38" t="s">
        <v>90</v>
      </c>
    </row>
    <row r="39" spans="1:2" x14ac:dyDescent="0.45">
      <c r="A39" s="1">
        <v>46671</v>
      </c>
      <c r="B39" t="s">
        <v>91</v>
      </c>
    </row>
    <row r="40" spans="1:2" x14ac:dyDescent="0.45">
      <c r="A40" s="1">
        <v>46702</v>
      </c>
      <c r="B40" t="s">
        <v>92</v>
      </c>
    </row>
    <row r="41" spans="1:2" x14ac:dyDescent="0.45">
      <c r="A41" s="1">
        <v>46746</v>
      </c>
      <c r="B41" t="s">
        <v>79</v>
      </c>
    </row>
    <row r="42" spans="1:2" x14ac:dyDescent="0.45">
      <c r="A42" s="1">
        <v>46747</v>
      </c>
      <c r="B42" t="s">
        <v>80</v>
      </c>
    </row>
    <row r="43" spans="1:2" x14ac:dyDescent="0.45">
      <c r="A43" s="1">
        <v>46753</v>
      </c>
      <c r="B43" t="s">
        <v>81</v>
      </c>
    </row>
    <row r="44" spans="1:2" x14ac:dyDescent="0.45">
      <c r="A44" s="1">
        <v>46857</v>
      </c>
      <c r="B44" t="s">
        <v>82</v>
      </c>
    </row>
    <row r="45" spans="1:2" x14ac:dyDescent="0.45">
      <c r="A45" s="1">
        <v>46860</v>
      </c>
      <c r="B45" t="s">
        <v>83</v>
      </c>
    </row>
    <row r="46" spans="1:2" x14ac:dyDescent="0.45">
      <c r="A46" s="1">
        <v>46895</v>
      </c>
      <c r="B46" t="s">
        <v>84</v>
      </c>
    </row>
    <row r="47" spans="1:2" x14ac:dyDescent="0.45">
      <c r="A47" s="1">
        <v>46930</v>
      </c>
      <c r="B47" t="s">
        <v>86</v>
      </c>
    </row>
    <row r="48" spans="1:2" x14ac:dyDescent="0.45">
      <c r="A48" s="1">
        <v>46935</v>
      </c>
      <c r="B48" t="s">
        <v>87</v>
      </c>
    </row>
    <row r="49" spans="1:2" x14ac:dyDescent="0.45">
      <c r="A49" s="1">
        <v>46972</v>
      </c>
      <c r="B49" t="s">
        <v>88</v>
      </c>
    </row>
    <row r="50" spans="1:2" x14ac:dyDescent="0.45">
      <c r="A50" s="1">
        <v>47000</v>
      </c>
      <c r="B50" t="s">
        <v>89</v>
      </c>
    </row>
    <row r="51" spans="1:2" x14ac:dyDescent="0.45">
      <c r="A51" s="1">
        <v>47026</v>
      </c>
      <c r="B51" t="s">
        <v>90</v>
      </c>
    </row>
    <row r="52" spans="1:2" x14ac:dyDescent="0.45">
      <c r="A52" s="1">
        <v>47035</v>
      </c>
      <c r="B52" t="s">
        <v>91</v>
      </c>
    </row>
    <row r="53" spans="1:2" x14ac:dyDescent="0.45">
      <c r="A53" s="1">
        <v>47068</v>
      </c>
      <c r="B53" t="s">
        <v>92</v>
      </c>
    </row>
    <row r="54" spans="1:2" x14ac:dyDescent="0.45">
      <c r="A54" s="1">
        <v>47112</v>
      </c>
      <c r="B54" t="s">
        <v>79</v>
      </c>
    </row>
    <row r="55" spans="1:2" x14ac:dyDescent="0.45">
      <c r="A55" s="1">
        <v>47113</v>
      </c>
      <c r="B55" t="s">
        <v>80</v>
      </c>
    </row>
    <row r="56" spans="1:2" x14ac:dyDescent="0.45">
      <c r="A56" s="1">
        <v>47119</v>
      </c>
      <c r="B56" t="s">
        <v>81</v>
      </c>
    </row>
    <row r="57" spans="1:2" x14ac:dyDescent="0.45">
      <c r="A57" s="1">
        <v>47207</v>
      </c>
      <c r="B57" t="s">
        <v>82</v>
      </c>
    </row>
    <row r="58" spans="1:2" x14ac:dyDescent="0.45">
      <c r="A58" s="1">
        <v>47210</v>
      </c>
      <c r="B58" t="s">
        <v>83</v>
      </c>
    </row>
    <row r="59" spans="1:2" x14ac:dyDescent="0.45">
      <c r="A59" s="1">
        <v>47259</v>
      </c>
      <c r="B59" t="s">
        <v>84</v>
      </c>
    </row>
    <row r="60" spans="1:2" x14ac:dyDescent="0.45">
      <c r="A60" s="1">
        <v>47294</v>
      </c>
      <c r="B60" t="s">
        <v>86</v>
      </c>
    </row>
    <row r="61" spans="1:2" x14ac:dyDescent="0.45">
      <c r="A61" s="1">
        <v>47300</v>
      </c>
      <c r="B61" t="s">
        <v>87</v>
      </c>
    </row>
    <row r="62" spans="1:2" x14ac:dyDescent="0.45">
      <c r="A62" s="1">
        <v>47336</v>
      </c>
      <c r="B62" t="s">
        <v>88</v>
      </c>
    </row>
    <row r="63" spans="1:2" x14ac:dyDescent="0.45">
      <c r="A63" s="1">
        <v>47364</v>
      </c>
      <c r="B63" t="s">
        <v>89</v>
      </c>
    </row>
    <row r="64" spans="1:2" x14ac:dyDescent="0.45">
      <c r="A64" s="1">
        <v>47391</v>
      </c>
      <c r="B64" t="s">
        <v>90</v>
      </c>
    </row>
    <row r="65" spans="1:2" x14ac:dyDescent="0.45">
      <c r="A65" s="1">
        <v>47399</v>
      </c>
      <c r="B65" t="s">
        <v>91</v>
      </c>
    </row>
    <row r="66" spans="1:2" x14ac:dyDescent="0.45">
      <c r="A66" s="1">
        <v>47433</v>
      </c>
      <c r="B66" t="s">
        <v>92</v>
      </c>
    </row>
    <row r="67" spans="1:2" x14ac:dyDescent="0.45">
      <c r="A67" s="1">
        <v>47477</v>
      </c>
      <c r="B67" t="s">
        <v>79</v>
      </c>
    </row>
    <row r="68" spans="1:2" x14ac:dyDescent="0.45">
      <c r="A68" s="1">
        <v>47478</v>
      </c>
      <c r="B68" t="s">
        <v>80</v>
      </c>
    </row>
    <row r="69" spans="1:2" x14ac:dyDescent="0.45">
      <c r="A69" s="1">
        <v>47484</v>
      </c>
      <c r="B69" t="s">
        <v>81</v>
      </c>
    </row>
    <row r="70" spans="1:2" x14ac:dyDescent="0.45">
      <c r="A70" s="1">
        <v>47592</v>
      </c>
      <c r="B70" t="s">
        <v>82</v>
      </c>
    </row>
    <row r="71" spans="1:2" x14ac:dyDescent="0.45">
      <c r="A71" s="1">
        <v>47595</v>
      </c>
      <c r="B71" t="s">
        <v>83</v>
      </c>
    </row>
    <row r="72" spans="1:2" x14ac:dyDescent="0.45">
      <c r="A72" s="1">
        <v>47623</v>
      </c>
      <c r="B72" t="s">
        <v>84</v>
      </c>
    </row>
    <row r="73" spans="1:2" x14ac:dyDescent="0.45">
      <c r="A73" s="1">
        <v>47658</v>
      </c>
      <c r="B73" t="s">
        <v>85</v>
      </c>
    </row>
    <row r="74" spans="1:2" x14ac:dyDescent="0.45">
      <c r="A74" s="1">
        <v>47665</v>
      </c>
      <c r="B74" t="s">
        <v>87</v>
      </c>
    </row>
    <row r="75" spans="1:2" x14ac:dyDescent="0.45">
      <c r="A75" s="1">
        <v>47700</v>
      </c>
      <c r="B75" t="s">
        <v>88</v>
      </c>
    </row>
    <row r="76" spans="1:2" x14ac:dyDescent="0.45">
      <c r="A76" s="1">
        <v>47728</v>
      </c>
      <c r="B76" t="s">
        <v>89</v>
      </c>
    </row>
    <row r="77" spans="1:2" x14ac:dyDescent="0.45">
      <c r="A77" s="1">
        <v>47756</v>
      </c>
      <c r="B77" t="s">
        <v>90</v>
      </c>
    </row>
    <row r="78" spans="1:2" x14ac:dyDescent="0.45">
      <c r="A78" s="1">
        <v>47770</v>
      </c>
      <c r="B78" t="s">
        <v>91</v>
      </c>
    </row>
    <row r="79" spans="1:2" x14ac:dyDescent="0.45">
      <c r="A79" s="1">
        <v>47798</v>
      </c>
      <c r="B79" t="s">
        <v>92</v>
      </c>
    </row>
    <row r="80" spans="1:2" x14ac:dyDescent="0.45">
      <c r="A80" s="1">
        <v>47842</v>
      </c>
      <c r="B80" t="s">
        <v>79</v>
      </c>
    </row>
    <row r="81" spans="1:2" x14ac:dyDescent="0.45">
      <c r="A81" s="1">
        <v>47843</v>
      </c>
      <c r="B81" t="s">
        <v>80</v>
      </c>
    </row>
    <row r="82" spans="1:2" x14ac:dyDescent="0.45">
      <c r="A82" s="1">
        <v>47849</v>
      </c>
      <c r="B82" t="s">
        <v>81</v>
      </c>
    </row>
    <row r="83" spans="1:2" x14ac:dyDescent="0.45">
      <c r="A83" s="1">
        <v>47949</v>
      </c>
      <c r="B83" t="s">
        <v>82</v>
      </c>
    </row>
    <row r="84" spans="1:2" x14ac:dyDescent="0.45">
      <c r="A84" s="1">
        <v>47952</v>
      </c>
      <c r="B84" t="s">
        <v>83</v>
      </c>
    </row>
    <row r="85" spans="1:2" x14ac:dyDescent="0.45">
      <c r="A85" s="1">
        <v>47987</v>
      </c>
      <c r="B85" t="s">
        <v>84</v>
      </c>
    </row>
    <row r="86" spans="1:2" x14ac:dyDescent="0.45">
      <c r="A86" s="1">
        <v>48023</v>
      </c>
      <c r="B86" t="s">
        <v>85</v>
      </c>
    </row>
    <row r="87" spans="1:2" x14ac:dyDescent="0.45">
      <c r="A87" s="1">
        <v>48030</v>
      </c>
      <c r="B87" t="s">
        <v>87</v>
      </c>
    </row>
    <row r="88" spans="1:2" x14ac:dyDescent="0.45">
      <c r="A88" s="1">
        <v>48064</v>
      </c>
      <c r="B88" t="s">
        <v>88</v>
      </c>
    </row>
    <row r="89" spans="1:2" x14ac:dyDescent="0.45">
      <c r="A89" s="1">
        <v>48092</v>
      </c>
      <c r="B89" t="s">
        <v>89</v>
      </c>
    </row>
    <row r="90" spans="1:2" x14ac:dyDescent="0.45">
      <c r="A90" s="1">
        <v>48121</v>
      </c>
      <c r="B90" t="s">
        <v>90</v>
      </c>
    </row>
    <row r="91" spans="1:2" x14ac:dyDescent="0.45">
      <c r="A91" s="1">
        <v>48134</v>
      </c>
      <c r="B91" t="s">
        <v>91</v>
      </c>
    </row>
    <row r="92" spans="1:2" x14ac:dyDescent="0.45">
      <c r="A92" s="1">
        <v>48163</v>
      </c>
      <c r="B92" t="s">
        <v>92</v>
      </c>
    </row>
    <row r="93" spans="1:2" x14ac:dyDescent="0.45">
      <c r="A93" s="1">
        <v>48207</v>
      </c>
      <c r="B93" t="s">
        <v>79</v>
      </c>
    </row>
    <row r="94" spans="1:2" x14ac:dyDescent="0.45">
      <c r="A94" s="1">
        <v>48208</v>
      </c>
      <c r="B94" t="s">
        <v>80</v>
      </c>
    </row>
    <row r="95" spans="1:2" x14ac:dyDescent="0.45">
      <c r="A95" s="1">
        <v>48214</v>
      </c>
      <c r="B95" t="s">
        <v>81</v>
      </c>
    </row>
    <row r="96" spans="1:2" x14ac:dyDescent="0.45">
      <c r="A96" s="1">
        <v>48299</v>
      </c>
      <c r="B96" t="s">
        <v>82</v>
      </c>
    </row>
    <row r="97" spans="1:2" x14ac:dyDescent="0.45">
      <c r="A97" s="1">
        <v>48302</v>
      </c>
      <c r="B97" t="s">
        <v>83</v>
      </c>
    </row>
    <row r="98" spans="1:2" x14ac:dyDescent="0.45">
      <c r="A98" s="1">
        <v>48358</v>
      </c>
      <c r="B98" t="s">
        <v>84</v>
      </c>
    </row>
    <row r="99" spans="1:2" x14ac:dyDescent="0.45">
      <c r="A99" s="1">
        <v>48389</v>
      </c>
      <c r="B99" t="s">
        <v>85</v>
      </c>
    </row>
    <row r="100" spans="1:2" x14ac:dyDescent="0.45">
      <c r="A100" s="1">
        <v>48396</v>
      </c>
      <c r="B100" t="s">
        <v>87</v>
      </c>
    </row>
    <row r="101" spans="1:2" x14ac:dyDescent="0.45">
      <c r="A101" s="1">
        <v>48428</v>
      </c>
      <c r="B101" t="s">
        <v>88</v>
      </c>
    </row>
    <row r="102" spans="1:2" x14ac:dyDescent="0.45">
      <c r="A102" s="1">
        <v>48463</v>
      </c>
      <c r="B102" t="s">
        <v>89</v>
      </c>
    </row>
    <row r="103" spans="1:2" x14ac:dyDescent="0.45">
      <c r="A103" s="1">
        <v>48487</v>
      </c>
      <c r="B103" t="s">
        <v>90</v>
      </c>
    </row>
    <row r="104" spans="1:2" x14ac:dyDescent="0.45">
      <c r="A104" s="1">
        <v>48498</v>
      </c>
      <c r="B104" t="s">
        <v>91</v>
      </c>
    </row>
    <row r="105" spans="1:2" x14ac:dyDescent="0.45">
      <c r="A105" s="1">
        <v>48529</v>
      </c>
      <c r="B105" t="s">
        <v>92</v>
      </c>
    </row>
    <row r="106" spans="1:2" x14ac:dyDescent="0.45">
      <c r="A106" s="1">
        <v>48573</v>
      </c>
      <c r="B106" t="s">
        <v>79</v>
      </c>
    </row>
    <row r="107" spans="1:2" x14ac:dyDescent="0.45">
      <c r="A107" s="1">
        <v>48574</v>
      </c>
      <c r="B107" t="s">
        <v>80</v>
      </c>
    </row>
    <row r="108" spans="1:2" x14ac:dyDescent="0.45">
      <c r="A108" s="1">
        <v>48580</v>
      </c>
      <c r="B108" t="s">
        <v>81</v>
      </c>
    </row>
    <row r="109" spans="1:2" x14ac:dyDescent="0.45">
      <c r="A109" s="1">
        <v>48684</v>
      </c>
      <c r="B109" t="s">
        <v>82</v>
      </c>
    </row>
    <row r="110" spans="1:2" x14ac:dyDescent="0.45">
      <c r="A110" s="1">
        <v>48687</v>
      </c>
      <c r="B110" t="s">
        <v>83</v>
      </c>
    </row>
    <row r="111" spans="1:2" x14ac:dyDescent="0.45">
      <c r="A111" s="1">
        <v>48722</v>
      </c>
      <c r="B111" t="s">
        <v>84</v>
      </c>
    </row>
    <row r="112" spans="1:2" x14ac:dyDescent="0.45">
      <c r="A112" s="1">
        <v>48754</v>
      </c>
      <c r="B112" t="s">
        <v>85</v>
      </c>
    </row>
    <row r="113" spans="1:2" x14ac:dyDescent="0.45">
      <c r="A113" s="1">
        <v>48761</v>
      </c>
      <c r="B113" t="s">
        <v>87</v>
      </c>
    </row>
    <row r="114" spans="1:2" x14ac:dyDescent="0.45">
      <c r="A114" s="1">
        <v>48792</v>
      </c>
      <c r="B114" t="s">
        <v>88</v>
      </c>
    </row>
    <row r="115" spans="1:2" x14ac:dyDescent="0.45">
      <c r="A115" s="1">
        <v>48827</v>
      </c>
      <c r="B115" t="s">
        <v>89</v>
      </c>
    </row>
    <row r="116" spans="1:2" x14ac:dyDescent="0.45">
      <c r="A116" s="1">
        <v>48852</v>
      </c>
      <c r="B116" t="s">
        <v>90</v>
      </c>
    </row>
    <row r="117" spans="1:2" x14ac:dyDescent="0.45">
      <c r="A117" s="1">
        <v>48862</v>
      </c>
      <c r="B117" t="s">
        <v>91</v>
      </c>
    </row>
    <row r="118" spans="1:2" x14ac:dyDescent="0.45">
      <c r="A118" s="1">
        <v>48894</v>
      </c>
      <c r="B118" t="s">
        <v>92</v>
      </c>
    </row>
    <row r="119" spans="1:2" x14ac:dyDescent="0.45">
      <c r="A119" s="1">
        <v>48938</v>
      </c>
      <c r="B119" t="s">
        <v>79</v>
      </c>
    </row>
    <row r="120" spans="1:2" x14ac:dyDescent="0.45">
      <c r="A120" s="1">
        <v>48939</v>
      </c>
      <c r="B120" t="s">
        <v>80</v>
      </c>
    </row>
    <row r="121" spans="1:2" x14ac:dyDescent="0.45">
      <c r="A121" s="1">
        <v>48945</v>
      </c>
      <c r="B121" t="s">
        <v>81</v>
      </c>
    </row>
    <row r="122" spans="1:2" x14ac:dyDescent="0.45">
      <c r="A122" s="1">
        <v>49041</v>
      </c>
      <c r="B122" t="s">
        <v>82</v>
      </c>
    </row>
    <row r="123" spans="1:2" x14ac:dyDescent="0.45">
      <c r="A123" s="1">
        <v>49044</v>
      </c>
      <c r="B123" t="s">
        <v>83</v>
      </c>
    </row>
    <row r="124" spans="1:2" x14ac:dyDescent="0.45">
      <c r="A124" s="1">
        <v>49086</v>
      </c>
      <c r="B124" t="s">
        <v>84</v>
      </c>
    </row>
    <row r="125" spans="1:2" x14ac:dyDescent="0.45">
      <c r="A125" s="1">
        <v>49121</v>
      </c>
      <c r="B125" t="s">
        <v>86</v>
      </c>
    </row>
    <row r="126" spans="1:2" x14ac:dyDescent="0.45">
      <c r="A126" s="1">
        <v>49126</v>
      </c>
      <c r="B126" t="s">
        <v>87</v>
      </c>
    </row>
    <row r="127" spans="1:2" x14ac:dyDescent="0.45">
      <c r="A127" s="1">
        <v>49163</v>
      </c>
      <c r="B127" t="s">
        <v>88</v>
      </c>
    </row>
    <row r="128" spans="1:2" x14ac:dyDescent="0.45">
      <c r="A128" s="1">
        <v>49191</v>
      </c>
      <c r="B128" t="s">
        <v>89</v>
      </c>
    </row>
    <row r="129" spans="1:2" x14ac:dyDescent="0.45">
      <c r="A129" s="1">
        <v>49217</v>
      </c>
      <c r="B129" t="s">
        <v>90</v>
      </c>
    </row>
    <row r="130" spans="1:2" x14ac:dyDescent="0.45">
      <c r="A130" s="1">
        <v>49226</v>
      </c>
      <c r="B130" t="s">
        <v>91</v>
      </c>
    </row>
    <row r="131" spans="1:2" x14ac:dyDescent="0.45">
      <c r="A131" s="1">
        <v>49259</v>
      </c>
      <c r="B131" t="s">
        <v>92</v>
      </c>
    </row>
    <row r="132" spans="1:2" x14ac:dyDescent="0.45">
      <c r="A132" s="1">
        <v>49303</v>
      </c>
      <c r="B132" t="s">
        <v>79</v>
      </c>
    </row>
    <row r="133" spans="1:2" x14ac:dyDescent="0.45">
      <c r="A133" s="1">
        <v>49304</v>
      </c>
      <c r="B133" t="s">
        <v>80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37a3927-c579-4798-99dc-774b72fc4d7c">73XMD7QE7QKS-1610143655-36536</_dlc_DocId>
    <_dlc_DocIdUrl xmlns="437a3927-c579-4798-99dc-774b72fc4d7c">
      <Url>https://056gc.sharepoint.com/sites/RASOPS-SAROPS/_layouts/15/DocIdRedir.aspx?ID=73XMD7QE7QKS-1610143655-36536</Url>
      <Description>73XMD7QE7QKS-1610143655-36536</Description>
    </_dlc_DocIdUrl>
    <NodeID xmlns="b77277c2-9dc1-48dd-9285-4a1b79aa80d3" xsi:nil="true"/>
    <lcf76f155ced4ddcb4097134ff3c332f xmlns="6f12d93b-affe-45d7-848d-c319bf7d4972">
      <Terms xmlns="http://schemas.microsoft.com/office/infopath/2007/PartnerControls"/>
    </lcf76f155ced4ddcb4097134ff3c332f>
    <TaxCatchAll xmlns="437a3927-c579-4798-99dc-774b72fc4d7c" xsi:nil="true"/>
    <GCDocs_x0020_File_x0020_Path xmlns="b77277c2-9dc1-48dd-9285-4a1b79aa80d3" xsi:nil="true"/>
    <Namingconvention xmlns="6f12d93b-affe-45d7-848d-c319bf7d497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480F22FF15AC40960A78B8A863A225" ma:contentTypeVersion="38" ma:contentTypeDescription="Create a new document." ma:contentTypeScope="" ma:versionID="750e3b31e7c27f548820f9a9534c4470">
  <xsd:schema xmlns:xsd="http://www.w3.org/2001/XMLSchema" xmlns:xs="http://www.w3.org/2001/XMLSchema" xmlns:p="http://schemas.microsoft.com/office/2006/metadata/properties" xmlns:ns2="6f12d93b-affe-45d7-848d-c319bf7d4972" xmlns:ns3="437a3927-c579-4798-99dc-774b72fc4d7c" xmlns:ns4="b77277c2-9dc1-48dd-9285-4a1b79aa80d3" targetNamespace="http://schemas.microsoft.com/office/2006/metadata/properties" ma:root="true" ma:fieldsID="6190de02dc28c287acf4ba40425d7dfd" ns2:_="" ns3:_="" ns4:_="">
    <xsd:import namespace="6f12d93b-affe-45d7-848d-c319bf7d4972"/>
    <xsd:import namespace="437a3927-c579-4798-99dc-774b72fc4d7c"/>
    <xsd:import namespace="b77277c2-9dc1-48dd-9285-4a1b79aa80d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3:_dlc_DocId" minOccurs="0"/>
                <xsd:element ref="ns3:_dlc_DocIdUrl" minOccurs="0"/>
                <xsd:element ref="ns3:_dlc_DocIdPersistId" minOccurs="0"/>
                <xsd:element ref="ns4:GCDocs_x0020_File_x0020_Path" minOccurs="0"/>
                <xsd:element ref="ns4:NodeID" minOccurs="0"/>
                <xsd:element ref="ns2:Namingconven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12d93b-affe-45d7-848d-c319bf7d4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bf3204f-aabd-4e28-9088-5d29a8bcebff"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amingconvention" ma:index="29" nillable="true" ma:displayName="Naming convention" ma:format="Dropdown" ma:internalName="Namingconven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7a3927-c579-4798-99dc-774b72fc4d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596d423-2808-4304-b99a-28441adc5167}" ma:internalName="TaxCatchAll" ma:showField="CatchAllData" ma:web="437a3927-c579-4798-99dc-774b72fc4d7c">
      <xsd:complexType>
        <xsd:complexContent>
          <xsd:extension base="dms:MultiChoiceLookup">
            <xsd:sequence>
              <xsd:element name="Value" type="dms:Lookup" maxOccurs="unbounded" minOccurs="0" nillable="true"/>
            </xsd:sequence>
          </xsd:extension>
        </xsd:complexContent>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77277c2-9dc1-48dd-9285-4a1b79aa80d3" elementFormDefault="qualified">
    <xsd:import namespace="http://schemas.microsoft.com/office/2006/documentManagement/types"/>
    <xsd:import namespace="http://schemas.microsoft.com/office/infopath/2007/PartnerControls"/>
    <xsd:element name="GCDocs_x0020_File_x0020_Path" ma:index="27" nillable="true" ma:displayName="GCDocs File Path" ma:internalName="GCDocs_x0020_File_x0020_Path">
      <xsd:simpleType>
        <xsd:restriction base="dms:Note">
          <xsd:maxLength value="255"/>
        </xsd:restriction>
      </xsd:simpleType>
    </xsd:element>
    <xsd:element name="NodeID" ma:index="28" nillable="true" ma:displayName="NodeID" ma:internalName="Node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1CC4B-6145-4EC0-81F4-78361D365FBF}">
  <ds:schemaRefs>
    <ds:schemaRef ds:uri="http://purl.org/dc/dcmitype/"/>
    <ds:schemaRef ds:uri="http://purl.org/dc/elements/1.1/"/>
    <ds:schemaRef ds:uri="http://purl.org/dc/terms/"/>
    <ds:schemaRef ds:uri="b77277c2-9dc1-48dd-9285-4a1b79aa80d3"/>
    <ds:schemaRef ds:uri="http://schemas.microsoft.com/office/2006/documentManagement/types"/>
    <ds:schemaRef ds:uri="6f12d93b-affe-45d7-848d-c319bf7d4972"/>
    <ds:schemaRef ds:uri="http://schemas.microsoft.com/office/2006/metadata/properties"/>
    <ds:schemaRef ds:uri="437a3927-c579-4798-99dc-774b72fc4d7c"/>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5F72F38-226F-4BF9-B475-1AEE3A4E7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12d93b-affe-45d7-848d-c319bf7d4972"/>
    <ds:schemaRef ds:uri="437a3927-c579-4798-99dc-774b72fc4d7c"/>
    <ds:schemaRef ds:uri="b77277c2-9dc1-48dd-9285-4a1b79aa80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0AD012-205B-47E6-8147-D6BEFD4CCB12}">
  <ds:schemaRefs>
    <ds:schemaRef ds:uri="http://schemas.microsoft.com/sharepoint/events"/>
  </ds:schemaRefs>
</ds:datastoreItem>
</file>

<file path=customXml/itemProps4.xml><?xml version="1.0" encoding="utf-8"?>
<ds:datastoreItem xmlns:ds="http://schemas.openxmlformats.org/officeDocument/2006/customXml" ds:itemID="{E98E5C0B-34B1-46CF-99E6-42C158229F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Chemin critique</vt:lpstr>
      <vt:lpstr>Guide de l'utilisateur</vt:lpstr>
      <vt:lpstr>Dates GCII</vt:lpstr>
      <vt:lpstr>Jours fériés fédéraux</vt:lpstr>
    </vt:vector>
  </TitlesOfParts>
  <Manager/>
  <Company>TBS-SCT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Hughes, Caitlin (she/her, elle)</dc:creator>
  <cp:keywords/>
  <dc:description/>
  <cp:lastModifiedBy>Hughes, Caitlin (she/her, elle)</cp:lastModifiedBy>
  <cp:revision/>
  <dcterms:created xsi:type="dcterms:W3CDTF">2024-11-28T19:15:03Z</dcterms:created>
  <dcterms:modified xsi:type="dcterms:W3CDTF">2025-06-09T14:11:18Z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15d617-256d-4284-aedb-1064be1c4b48_Enabled">
    <vt:lpwstr>true</vt:lpwstr>
  </property>
  <property fmtid="{D5CDD505-2E9C-101B-9397-08002B2CF9AE}" pid="3" name="MSIP_Label_3515d617-256d-4284-aedb-1064be1c4b48_SetDate">
    <vt:lpwstr>2024-11-28T19:32:48Z</vt:lpwstr>
  </property>
  <property fmtid="{D5CDD505-2E9C-101B-9397-08002B2CF9AE}" pid="4" name="MSIP_Label_3515d617-256d-4284-aedb-1064be1c4b48_Method">
    <vt:lpwstr>Privileged</vt:lpwstr>
  </property>
  <property fmtid="{D5CDD505-2E9C-101B-9397-08002B2CF9AE}" pid="5" name="MSIP_Label_3515d617-256d-4284-aedb-1064be1c4b48_Name">
    <vt:lpwstr>3515d617-256d-4284-aedb-1064be1c4b48</vt:lpwstr>
  </property>
  <property fmtid="{D5CDD505-2E9C-101B-9397-08002B2CF9AE}" pid="6" name="MSIP_Label_3515d617-256d-4284-aedb-1064be1c4b48_SiteId">
    <vt:lpwstr>6397df10-4595-4047-9c4f-03311282152b</vt:lpwstr>
  </property>
  <property fmtid="{D5CDD505-2E9C-101B-9397-08002B2CF9AE}" pid="7" name="MSIP_Label_3515d617-256d-4284-aedb-1064be1c4b48_ActionId">
    <vt:lpwstr>37b09e26-11d3-4c97-a35e-5a581277104e</vt:lpwstr>
  </property>
  <property fmtid="{D5CDD505-2E9C-101B-9397-08002B2CF9AE}" pid="8" name="MSIP_Label_3515d617-256d-4284-aedb-1064be1c4b48_ContentBits">
    <vt:lpwstr>0</vt:lpwstr>
  </property>
  <property fmtid="{D5CDD505-2E9C-101B-9397-08002B2CF9AE}" pid="9" name="ContentTypeId">
    <vt:lpwstr>0x0101009A480F22FF15AC40960A78B8A863A225</vt:lpwstr>
  </property>
  <property fmtid="{D5CDD505-2E9C-101B-9397-08002B2CF9AE}" pid="10" name="_dlc_DocIdItemGuid">
    <vt:lpwstr>c638f0ca-ec94-4cc7-930c-fcd4c941ac98</vt:lpwstr>
  </property>
  <property fmtid="{D5CDD505-2E9C-101B-9397-08002B2CF9AE}" pid="11" name="MediaServiceImageTags">
    <vt:lpwstr/>
  </property>
</Properties>
</file>