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BURKE\AppData\Roaming\OpenText\OTEdit\EC_gcdocs\c29881704\"/>
    </mc:Choice>
  </mc:AlternateContent>
  <xr:revisionPtr revIDLastSave="0" documentId="13_ncr:1_{DE7517F2-B474-454E-865A-CFBEAD15CA67}" xr6:coauthVersionLast="47" xr6:coauthVersionMax="47" xr10:uidLastSave="{00000000-0000-0000-0000-000000000000}"/>
  <bookViews>
    <workbookView xWindow="5055" yWindow="0" windowWidth="15390" windowHeight="9532" tabRatio="435" xr2:uid="{6A2095DE-67D1-4A1D-98CF-BCC946D086D8}"/>
  </bookViews>
  <sheets>
    <sheet name="Planner" sheetId="1" r:id="rId1"/>
    <sheet name="GC EARB da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E13" i="2"/>
  <c r="E12" i="2"/>
  <c r="E11" i="2"/>
  <c r="E10" i="2"/>
  <c r="E9" i="2"/>
  <c r="E8" i="2"/>
  <c r="E7" i="2"/>
  <c r="E6" i="2"/>
  <c r="E5" i="2"/>
  <c r="E4" i="2"/>
  <c r="E3" i="2"/>
  <c r="E2" i="2"/>
  <c r="B5" i="1"/>
  <c r="B6" i="1"/>
  <c r="B7" i="1"/>
  <c r="B8" i="1"/>
  <c r="B9" i="1"/>
  <c r="B11" i="1"/>
  <c r="D11" i="1"/>
  <c r="E11" i="1" s="1"/>
  <c r="D10" i="1"/>
  <c r="H10" i="1" s="1"/>
  <c r="D9" i="1"/>
  <c r="E9" i="1" s="1"/>
  <c r="D8" i="1"/>
  <c r="H8" i="1" s="1"/>
  <c r="D6" i="1"/>
  <c r="E6" i="1" s="1"/>
  <c r="D5" i="1"/>
  <c r="H5" i="1" s="1"/>
  <c r="D7" i="1"/>
  <c r="E7" i="1" s="1"/>
  <c r="C11" i="1"/>
  <c r="C9" i="1"/>
  <c r="C8" i="1"/>
  <c r="C7" i="1"/>
  <c r="C6" i="1"/>
  <c r="C5" i="1"/>
  <c r="F16" i="1"/>
  <c r="F15" i="1"/>
  <c r="F14" i="1"/>
  <c r="F13" i="1"/>
  <c r="F12" i="1"/>
  <c r="H9" i="1"/>
  <c r="H7" i="1"/>
  <c r="H6" i="1" l="1"/>
  <c r="H11" i="1"/>
  <c r="E8" i="1"/>
  <c r="E5" i="1"/>
  <c r="E10" i="1"/>
  <c r="F5" i="1"/>
  <c r="F7" i="1"/>
  <c r="F8" i="1"/>
  <c r="F9" i="1"/>
  <c r="F6" i="1"/>
  <c r="F10" i="1"/>
  <c r="F11" i="1"/>
  <c r="H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tc={8DA33A98-D5E6-4D92-9961-50E5AD8D2EB6}</author>
  </authors>
  <commentList>
    <comment ref="D8" authorId="0" shapeId="0" xr:uid="{8DA33A98-D5E6-4D92-9961-50E5AD8D2EB6}">
      <text>
        <t>[Threaded comment]
Your version of Excel allows you to read this threaded comment; however, any edits to it will get removed if the file is opened in a newer version of Excel. Learn more: https://go.microsoft.com/fwlink/?linkid=870924
Comment:
    Should this date be moved up by 1 or 2 days?</t>
      </text>
    </comment>
  </commentList>
</comments>
</file>

<file path=xl/sharedStrings.xml><?xml version="1.0" encoding="utf-8"?>
<sst xmlns="http://schemas.openxmlformats.org/spreadsheetml/2006/main" count="36" uniqueCount="36">
  <si>
    <t>D-zero</t>
  </si>
  <si>
    <t>W-zero</t>
  </si>
  <si>
    <t>DoW</t>
  </si>
  <si>
    <t>Calcluated dates</t>
  </si>
  <si>
    <t>Day</t>
  </si>
  <si>
    <t>Week</t>
  </si>
  <si>
    <t>Timeline instructions boilerplate</t>
  </si>
  <si>
    <t>Timeline instuctions with dates</t>
  </si>
  <si>
    <t xml:space="preserve">– TBS EA will set up a meeting between your team, TBS EA, SSC EA and CCCS on that week to go through the deck and provide feedback </t>
  </si>
  <si>
    <t>– GC EARB session</t>
  </si>
  <si>
    <t>GC EARB dates</t>
  </si>
  <si>
    <t>Copy-pasta of Timeline instuctions with dates (for email send-out)</t>
  </si>
  <si>
    <t>Conflict dates</t>
  </si>
  <si>
    <t>Conflict message</t>
  </si>
  <si>
    <t>New Year's Day</t>
  </si>
  <si>
    <t>Good Friday</t>
  </si>
  <si>
    <t>Easter Monday</t>
  </si>
  <si>
    <t>Victoria Day</t>
  </si>
  <si>
    <t>Fete Nationale (SJB)</t>
  </si>
  <si>
    <t>Canada Day</t>
  </si>
  <si>
    <t>August civic holiday</t>
  </si>
  <si>
    <t>Labour Day</t>
  </si>
  <si>
    <t>Truth &amp; Reconcilation Day</t>
  </si>
  <si>
    <t>Remembrance Day</t>
  </si>
  <si>
    <t>Christmas Day</t>
  </si>
  <si>
    <t>Boxing Day</t>
  </si>
  <si>
    <t>–  First draft (English only) required to be submitted to TBS EA team at EA.AE@tbs-sct.gc.ca.</t>
  </si>
  <si>
    <t>– Pre-brief with the co-chairs of GC EARB. Any input from the co-chairs will be relayed back to you for further update to the deck.</t>
  </si>
  <si>
    <t>– Meeting with Committee Secretariat to do live-edit of the draft GC EARB Record of Discussion</t>
  </si>
  <si>
    <t>Select planned
GC EARB date:</t>
  </si>
  <si>
    <r>
      <t xml:space="preserve">– Final deck (both English and French) is due at noon for distribution to GC EARB members.  
        (Presenting department is responsible for translation of the content added in the main template, </t>
    </r>
    <r>
      <rPr>
        <u/>
        <sz val="11"/>
        <color theme="1"/>
        <rFont val="Calibri"/>
        <family val="2"/>
        <scheme val="minor"/>
      </rPr>
      <t>including all diagrams</t>
    </r>
    <r>
      <rPr>
        <sz val="11"/>
        <color theme="1"/>
        <rFont val="Calibri"/>
        <family val="2"/>
        <scheme val="minor"/>
      </rPr>
      <t>.  TBS EA will ensure translation of the EA assessment slide.)</t>
    </r>
  </si>
  <si>
    <t>– Updated draft (English only) is due by noon.  To be collected in a package for co-chairs’ pre-brief. TBS EA analyst will complete EA assessment slide.</t>
  </si>
  <si>
    <t>Day-zero 
offset</t>
  </si>
  <si>
    <t>Thanksgiving Day</t>
  </si>
  <si>
    <t>Conflict DoW</t>
  </si>
  <si>
    <t>Stat Holiday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</si>
</sst>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yyyy\-mm\-dd;@"/>
    <numFmt numFmtId="166" formatCode="ddd\.\ mmm\.\ dd"/>
  </numFmts>
  <fonts count="4"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164" fontId="0" fillId="0" borderId="0" xfId="0" applyNumberFormat="1"/>
    <xf numFmtId="0" fontId="1" fillId="0" borderId="0" xfId="0" applyFont="1"/>
    <xf numFmtId="166" fontId="0" fillId="0" borderId="0" xfId="0" applyNumberFormat="1"/>
    <xf numFmtId="0" fontId="0" fillId="0" borderId="0" xfId="0" applyAlignment="1">
      <alignment horizontal="left" vertical="top" wrapText="1"/>
    </xf>
    <xf numFmtId="165" fontId="0" fillId="0" borderId="0" xfId="0" applyNumberFormat="1" applyAlignment="1">
      <alignment horizontal="center" vertical="top"/>
    </xf>
    <xf numFmtId="165" fontId="0" fillId="0" borderId="0" xfId="0" applyNumberFormat="1" applyAlignment="1">
      <alignment vertical="top"/>
    </xf>
    <xf numFmtId="0" fontId="1" fillId="0" borderId="0" xfId="0" applyFont="1" applyAlignment="1">
      <alignment wrapText="1"/>
    </xf>
    <xf numFmtId="165" fontId="2" fillId="2" borderId="1" xfId="0" applyNumberFormat="1" applyFont="1" applyFill="1" applyBorder="1"/>
    <xf numFmtId="0" fontId="0" fillId="0" borderId="0" xfId="0" applyAlignment="1"/>
    <xf numFmtId="0" fontId="1" fillId="0" borderId="0" xfId="0" applyFont="1" applyAlignment="1"/>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xf>
    <xf numFmtId="166" fontId="0" fillId="0" borderId="0" xfId="0" applyNumberFormat="1" applyAlignment="1">
      <alignment horizontal="center"/>
    </xf>
    <xf numFmtId="166" fontId="1" fillId="0" borderId="0" xfId="0" applyNumberFormat="1" applyFont="1" applyAlignment="1">
      <alignment horizontal="center"/>
    </xf>
    <xf numFmtId="164" fontId="0" fillId="0" borderId="0" xfId="0" applyNumberFormat="1" applyAlignment="1">
      <alignment horizontal="center"/>
    </xf>
    <xf numFmtId="0" fontId="1" fillId="0" borderId="0" xfId="0" applyFont="1" applyAlignment="1">
      <alignment horizontal="center" wrapText="1"/>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Burke, Allison" id="{5B337E76-22A5-48EE-9119-E706DAEC1D74}" userId="S::ABURKE@tbs-sct.gc.ca::06cfa51c-153a-4582-b682-fca10d1480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8" dT="2023-01-31T17:43:22.91" personId="{5B337E76-22A5-48EE-9119-E706DAEC1D74}" id="{8DA33A98-D5E6-4D92-9961-50E5AD8D2EB6}">
    <text>Should this date be moved up by 1 or 2 days?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4F9A-7E5E-49A4-93E8-D3D69989B7B3}">
  <dimension ref="A1:H17"/>
  <sheetViews>
    <sheetView tabSelected="1" workbookViewId="0">
      <selection activeCell="F1" sqref="F1"/>
    </sheetView>
  </sheetViews>
  <sheetFormatPr defaultColWidth="18.1328125" defaultRowHeight="14.25" x14ac:dyDescent="0.45"/>
  <cols>
    <col min="1" max="1" width="9.59765625" style="13" customWidth="1"/>
    <col min="2" max="2" width="9.3984375" bestFit="1" customWidth="1"/>
    <col min="3" max="3" width="12.796875" bestFit="1" customWidth="1"/>
    <col min="4" max="4" width="14.1328125" style="13" bestFit="1" customWidth="1"/>
    <col min="5" max="5" width="9.86328125" style="13" bestFit="1" customWidth="1"/>
    <col min="7" max="7" width="50.06640625" style="9" customWidth="1"/>
    <col min="8" max="8" width="106.73046875" style="9" customWidth="1"/>
  </cols>
  <sheetData>
    <row r="1" spans="1:8" ht="29.25" x14ac:dyDescent="0.55000000000000004">
      <c r="C1" s="7" t="s">
        <v>29</v>
      </c>
      <c r="F1" s="8">
        <v>44987</v>
      </c>
    </row>
    <row r="4" spans="1:8" s="2" customFormat="1" ht="17.25" customHeight="1" x14ac:dyDescent="0.45">
      <c r="A4" s="18" t="s">
        <v>32</v>
      </c>
      <c r="B4" s="2" t="s">
        <v>5</v>
      </c>
      <c r="C4" s="2" t="s">
        <v>4</v>
      </c>
      <c r="D4" s="14" t="s">
        <v>3</v>
      </c>
      <c r="E4" s="14" t="s">
        <v>2</v>
      </c>
      <c r="F4" s="7" t="s">
        <v>35</v>
      </c>
      <c r="G4" s="10" t="s">
        <v>6</v>
      </c>
      <c r="H4" s="10" t="s">
        <v>7</v>
      </c>
    </row>
    <row r="5" spans="1:8" x14ac:dyDescent="0.45">
      <c r="A5" s="13">
        <v>-28</v>
      </c>
      <c r="B5" t="str">
        <f>"W-minus-"&amp;CEILING(-A5/7,1)</f>
        <v>W-minus-4</v>
      </c>
      <c r="C5" t="str">
        <f>"D-minus-"&amp;-A5</f>
        <v>D-minus-28</v>
      </c>
      <c r="D5" s="15">
        <f t="shared" ref="D5:D11" si="0">$F$1+A5</f>
        <v>44959</v>
      </c>
      <c r="E5" s="13" t="str">
        <f t="shared" ref="E5:E11" si="1">TEXT(D5, "Dddd")</f>
        <v>Thursday</v>
      </c>
      <c r="F5" s="3" t="str">
        <f>_xlfn.IFNA(VLOOKUP(D5, 'GC EARB dates'!$C$2:$D$20, 2, FALSE),"")</f>
        <v/>
      </c>
      <c r="G5" s="11" t="s">
        <v>26</v>
      </c>
      <c r="H5" s="9" t="str">
        <f>"1. "&amp;TEXT($D5, "Ddd. Mmm. Dd")&amp;" "&amp;$G5</f>
        <v>1. Thu. Feb. 02 –  First draft (English only) required to be submitted to TBS EA team at EA.AE@tbs-sct.gc.ca.</v>
      </c>
    </row>
    <row r="6" spans="1:8" x14ac:dyDescent="0.45">
      <c r="A6" s="13">
        <v>-22</v>
      </c>
      <c r="B6" t="str">
        <f>"W-minus-"&amp;CEILING(-A6/7,1)</f>
        <v>W-minus-4</v>
      </c>
      <c r="C6" t="str">
        <f>"D-minus-"&amp;-A6</f>
        <v>D-minus-22</v>
      </c>
      <c r="D6" s="15">
        <f t="shared" si="0"/>
        <v>44965</v>
      </c>
      <c r="E6" s="13" t="str">
        <f t="shared" si="1"/>
        <v>Wednesday</v>
      </c>
      <c r="F6" s="3" t="str">
        <f>_xlfn.IFNA(VLOOKUP(D6, 'GC EARB dates'!$C$2:$D$20, 2, FALSE),"")</f>
        <v/>
      </c>
      <c r="G6" s="11" t="s">
        <v>8</v>
      </c>
      <c r="H6" s="9" t="str">
        <f>"2. Week starting from "&amp;TEXT($D6, "Ddd. Mmm. Dd")&amp;" "&amp;$G6</f>
        <v xml:space="preserve">2. Week starting from Wed. Feb. 08 – TBS EA will set up a meeting between your team, TBS EA, SSC EA and CCCS on that week to go through the deck and provide feedback </v>
      </c>
    </row>
    <row r="7" spans="1:8" x14ac:dyDescent="0.45">
      <c r="A7" s="13">
        <v>-14</v>
      </c>
      <c r="B7" t="str">
        <f>"W-minus-"&amp;CEILING(-A7/7,1)</f>
        <v>W-minus-2</v>
      </c>
      <c r="C7" t="str">
        <f>"D-minus-"&amp;-A7</f>
        <v>D-minus-14</v>
      </c>
      <c r="D7" s="15">
        <f t="shared" si="0"/>
        <v>44973</v>
      </c>
      <c r="E7" s="13" t="str">
        <f t="shared" si="1"/>
        <v>Thursday</v>
      </c>
      <c r="F7" s="3" t="str">
        <f>_xlfn.IFNA(VLOOKUP(D7, 'GC EARB dates'!$C$2:$D$20, 2, FALSE),"")</f>
        <v/>
      </c>
      <c r="G7" s="11" t="s">
        <v>31</v>
      </c>
      <c r="H7" s="9" t="str">
        <f>"3. "&amp;TEXT($D7, "Ddd. Mmm. Dd")&amp;" "&amp;$G7</f>
        <v>3. Thu. Feb. 16 – Updated draft (English only) is due by noon.  To be collected in a package for co-chairs’ pre-brief. TBS EA analyst will complete EA assessment slide.</v>
      </c>
    </row>
    <row r="8" spans="1:8" x14ac:dyDescent="0.45">
      <c r="A8" s="13">
        <v>-7</v>
      </c>
      <c r="B8" t="str">
        <f>"W-minus-"&amp;CEILING(-A8/7,1)</f>
        <v>W-minus-1</v>
      </c>
      <c r="C8" t="str">
        <f>"D-minus-"&amp;-A8</f>
        <v>D-minus-7</v>
      </c>
      <c r="D8" s="15">
        <f t="shared" si="0"/>
        <v>44980</v>
      </c>
      <c r="E8" s="13" t="str">
        <f t="shared" si="1"/>
        <v>Thursday</v>
      </c>
      <c r="F8" s="3" t="str">
        <f>_xlfn.IFNA(VLOOKUP(D8, 'GC EARB dates'!$C$2:$D$20, 2, FALSE),"")</f>
        <v/>
      </c>
      <c r="G8" s="11" t="s">
        <v>27</v>
      </c>
      <c r="H8" s="9" t="str">
        <f>"4. "&amp;TEXT($D8, "Ddd. Mmm. Dd")&amp;" "&amp;$G8</f>
        <v>4. Thu. Feb. 23 – Pre-brief with the co-chairs of GC EARB. Any input from the co-chairs will be relayed back to you for further update to the deck.</v>
      </c>
    </row>
    <row r="9" spans="1:8" x14ac:dyDescent="0.45">
      <c r="A9" s="13">
        <v>-6</v>
      </c>
      <c r="B9" t="str">
        <f>"W-minus-"&amp;CEILING(-A9/7,1)</f>
        <v>W-minus-1</v>
      </c>
      <c r="C9" t="str">
        <f>"D-minus-"&amp;-A9</f>
        <v>D-minus-6</v>
      </c>
      <c r="D9" s="15">
        <f t="shared" si="0"/>
        <v>44981</v>
      </c>
      <c r="E9" s="13" t="str">
        <f t="shared" si="1"/>
        <v>Friday</v>
      </c>
      <c r="F9" s="3" t="str">
        <f>_xlfn.IFNA(VLOOKUP(D9, 'GC EARB dates'!$C$2:$D$20, 2, FALSE),"")</f>
        <v/>
      </c>
      <c r="G9" s="11" t="s">
        <v>30</v>
      </c>
      <c r="H9" s="9" t="str">
        <f>"5. "&amp;TEXT($D9, "Ddd. Mmm. Dd")&amp;" "&amp;$G9</f>
        <v>5. Fri. Feb. 24 – Final deck (both English and French) is due at noon for distribution to GC EARB members.  
        (Presenting department is responsible for translation of the content added in the main template, including all diagrams.  TBS EA will ensure translation of the EA assessment slide.)</v>
      </c>
    </row>
    <row r="10" spans="1:8" x14ac:dyDescent="0.45">
      <c r="A10" s="13">
        <v>0</v>
      </c>
      <c r="B10" t="s">
        <v>1</v>
      </c>
      <c r="C10" t="s">
        <v>0</v>
      </c>
      <c r="D10" s="16">
        <f t="shared" si="0"/>
        <v>44987</v>
      </c>
      <c r="E10" s="13" t="str">
        <f t="shared" si="1"/>
        <v>Thursday</v>
      </c>
      <c r="F10" s="3" t="str">
        <f>_xlfn.IFNA(VLOOKUP(D10, 'GC EARB dates'!$C$2:$D$20, 2, FALSE),"")</f>
        <v/>
      </c>
      <c r="G10" s="12" t="s">
        <v>9</v>
      </c>
      <c r="H10" s="10" t="str">
        <f>"6. "&amp;TEXT($D10, "Ddd. Mmm. Dd")&amp;" "&amp;$G10</f>
        <v>6. Thu. Mar. 02 – GC EARB session</v>
      </c>
    </row>
    <row r="11" spans="1:8" x14ac:dyDescent="0.45">
      <c r="A11" s="13">
        <v>4</v>
      </c>
      <c r="B11" t="str">
        <f>"W-plus-"&amp;CEILING(A11/7,1)</f>
        <v>W-plus-1</v>
      </c>
      <c r="C11" t="str">
        <f>"D-plus-"&amp;A11</f>
        <v>D-plus-4</v>
      </c>
      <c r="D11" s="15">
        <f t="shared" si="0"/>
        <v>44991</v>
      </c>
      <c r="E11" s="13" t="str">
        <f t="shared" si="1"/>
        <v>Monday</v>
      </c>
      <c r="F11" s="3" t="str">
        <f>_xlfn.IFNA(VLOOKUP(D11, 'GC EARB dates'!$C$2:$D$20, 2, FALSE),"")</f>
        <v/>
      </c>
      <c r="G11" s="11" t="s">
        <v>28</v>
      </c>
      <c r="H11" s="9" t="str">
        <f>"7.  Week of "&amp;TEXT($D11, "Ddd. Mmm. Dd")&amp;" "&amp;$G11</f>
        <v>7.  Week of Mon. Mar. 06 – Meeting with Committee Secretariat to do live-edit of the draft GC EARB Record of Discussion</v>
      </c>
    </row>
    <row r="12" spans="1:8" x14ac:dyDescent="0.45">
      <c r="D12" s="15"/>
      <c r="F12" s="3" t="str">
        <f>_xlfn.IFNA(VLOOKUP(D12, 'GC EARB dates'!$C$2:$D$20, 2, FALSE),"")</f>
        <v/>
      </c>
    </row>
    <row r="13" spans="1:8" x14ac:dyDescent="0.45">
      <c r="D13" s="15"/>
      <c r="F13" s="3" t="str">
        <f>_xlfn.IFNA(VLOOKUP(D13, 'GC EARB dates'!$C$2:$D$20, 2, FALSE),"")</f>
        <v/>
      </c>
    </row>
    <row r="14" spans="1:8" x14ac:dyDescent="0.45">
      <c r="D14" s="15"/>
      <c r="F14" s="3" t="str">
        <f>_xlfn.IFNA(VLOOKUP(D14, 'GC EARB dates'!$C$2:$D$20, 2, FALSE),"")</f>
        <v/>
      </c>
    </row>
    <row r="15" spans="1:8" x14ac:dyDescent="0.45">
      <c r="D15" s="17"/>
      <c r="F15" s="3" t="str">
        <f>_xlfn.IFNA(VLOOKUP(D15, 'GC EARB dates'!$C$2:$D$20, 2, FALSE),"")</f>
        <v/>
      </c>
    </row>
    <row r="16" spans="1:8" x14ac:dyDescent="0.45">
      <c r="D16" s="17"/>
      <c r="F16" s="3" t="str">
        <f>_xlfn.IFNA(VLOOKUP(D16, 'GC EARB dates'!$C$2:$D$20, 2, FALSE),"")</f>
        <v/>
      </c>
      <c r="H16" s="10" t="s">
        <v>11</v>
      </c>
    </row>
    <row r="17" spans="4:8" ht="154.5" customHeight="1" x14ac:dyDescent="0.45">
      <c r="D17" s="17"/>
      <c r="F17" s="1"/>
      <c r="H17" s="4" t="str">
        <f>H5&amp;CHAR(10)&amp;H6&amp;CHAR(10)&amp;H7&amp;CHAR(10)&amp;H8&amp;CHAR(10)&amp;H9&amp;CHAR(10)&amp;H10&amp;CHAR(10)&amp;H11</f>
        <v>1. Thu. Feb. 02 –  First draft (English only) required to be submitted to TBS EA team at EA.AE@tbs-sct.gc.ca.
2. Week starting from Wed. Feb. 08 – TBS EA will set up a meeting between your team, TBS EA, SSC EA and CCCS on that week to go through the deck and provide feedback 
3. Thu. Feb. 16 – Updated draft (English only) is due by noon.  To be collected in a package for co-chairs’ pre-brief. TBS EA analyst will complete EA assessment slide.
4. Thu. Feb. 23 – Pre-brief with the co-chairs of GC EARB. Any input from the co-chairs will be relayed back to you for further update to the deck.
5. Fri. Feb. 24 – Final deck (both English and French) is due at noon for distribution to GC EARB members.  
        (Presenting department is responsible for translation of the content added in the main template, including all diagrams.  TBS EA will ensure translation of the EA assessment slide.)
6. Thu. Mar. 02 – GC EARB session
7.  Week of Mon. Mar. 06 – Meeting with Committee Secretariat to do live-edit of the draft GC EARB Record of Discussion</v>
      </c>
    </row>
  </sheetData>
  <conditionalFormatting sqref="F9">
    <cfRule type="notContainsBlanks" dxfId="1" priority="2">
      <formula>LEN(TRIM(F9))&gt;0</formula>
    </cfRule>
  </conditionalFormatting>
  <conditionalFormatting sqref="F5:F16">
    <cfRule type="notContainsBlanks" dxfId="0" priority="1">
      <formula>LEN(TRIM(F5))&gt;0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239F1A-B33F-4A1F-A134-195FB1EBA56C}">
          <x14:formula1>
            <xm:f>'GC EARB dates'!$A$2:$A$23</xm:f>
          </x14:formula1>
          <xm:sqref>F1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E2F0-CE9A-47D9-8AD6-C95D03E13488}">
  <dimension ref="A1:E34"/>
  <sheetViews>
    <sheetView topLeftCell="A2" workbookViewId="0">
      <selection activeCell="C15" sqref="C15"/>
    </sheetView>
  </sheetViews>
  <sheetFormatPr defaultRowHeight="14.25" x14ac:dyDescent="0.45"/>
  <cols>
    <col min="1" max="1" width="16.265625" customWidth="1"/>
    <col min="3" max="3" width="12.59765625" customWidth="1"/>
    <col min="4" max="4" width="29.59765625" customWidth="1"/>
  </cols>
  <sheetData>
    <row r="1" spans="1:5" x14ac:dyDescent="0.45">
      <c r="A1" s="2" t="s">
        <v>10</v>
      </c>
      <c r="C1" s="2" t="s">
        <v>12</v>
      </c>
      <c r="D1" s="2" t="s">
        <v>13</v>
      </c>
      <c r="E1" s="2" t="s">
        <v>34</v>
      </c>
    </row>
    <row r="2" spans="1:5" x14ac:dyDescent="0.45">
      <c r="A2" s="5">
        <v>44987</v>
      </c>
      <c r="C2" s="6">
        <v>45023</v>
      </c>
      <c r="D2" t="s">
        <v>15</v>
      </c>
      <c r="E2" t="str">
        <f>TEXT(C2, "Dddd")</f>
        <v>Friday</v>
      </c>
    </row>
    <row r="3" spans="1:5" x14ac:dyDescent="0.45">
      <c r="A3" s="5">
        <v>45001</v>
      </c>
      <c r="C3" s="6">
        <v>45026</v>
      </c>
      <c r="D3" t="s">
        <v>16</v>
      </c>
      <c r="E3" t="str">
        <f t="shared" ref="E3:E14" si="0">TEXT(C3, "Dddd")</f>
        <v>Monday</v>
      </c>
    </row>
    <row r="4" spans="1:5" x14ac:dyDescent="0.45">
      <c r="A4" s="5">
        <v>45015</v>
      </c>
      <c r="C4" s="6">
        <v>45068</v>
      </c>
      <c r="D4" t="s">
        <v>17</v>
      </c>
      <c r="E4" t="str">
        <f t="shared" si="0"/>
        <v>Monday</v>
      </c>
    </row>
    <row r="5" spans="1:5" x14ac:dyDescent="0.45">
      <c r="A5" s="5">
        <v>45029</v>
      </c>
      <c r="C5" s="6">
        <v>45101</v>
      </c>
      <c r="D5" t="s">
        <v>18</v>
      </c>
      <c r="E5" t="str">
        <f t="shared" si="0"/>
        <v>Saturday</v>
      </c>
    </row>
    <row r="6" spans="1:5" x14ac:dyDescent="0.45">
      <c r="A6" s="5">
        <v>45043</v>
      </c>
      <c r="C6" s="6">
        <v>45108</v>
      </c>
      <c r="D6" t="s">
        <v>19</v>
      </c>
      <c r="E6" t="str">
        <f t="shared" si="0"/>
        <v>Saturday</v>
      </c>
    </row>
    <row r="7" spans="1:5" x14ac:dyDescent="0.45">
      <c r="A7" s="5">
        <v>45057</v>
      </c>
      <c r="C7" s="6">
        <v>45145</v>
      </c>
      <c r="D7" t="s">
        <v>20</v>
      </c>
      <c r="E7" t="str">
        <f t="shared" si="0"/>
        <v>Monday</v>
      </c>
    </row>
    <row r="8" spans="1:5" x14ac:dyDescent="0.45">
      <c r="A8" s="5">
        <v>45071</v>
      </c>
      <c r="C8" s="6">
        <v>45173</v>
      </c>
      <c r="D8" t="s">
        <v>21</v>
      </c>
      <c r="E8" t="str">
        <f t="shared" si="0"/>
        <v>Monday</v>
      </c>
    </row>
    <row r="9" spans="1:5" x14ac:dyDescent="0.45">
      <c r="A9" s="5">
        <v>45085</v>
      </c>
      <c r="C9" s="6">
        <v>45201</v>
      </c>
      <c r="D9" t="s">
        <v>22</v>
      </c>
      <c r="E9" t="str">
        <f t="shared" si="0"/>
        <v>Monday</v>
      </c>
    </row>
    <row r="10" spans="1:5" x14ac:dyDescent="0.45">
      <c r="A10" s="5">
        <v>45099</v>
      </c>
      <c r="C10" s="6">
        <v>45208</v>
      </c>
      <c r="D10" t="s">
        <v>33</v>
      </c>
      <c r="E10" t="str">
        <f t="shared" si="0"/>
        <v>Monday</v>
      </c>
    </row>
    <row r="11" spans="1:5" x14ac:dyDescent="0.45">
      <c r="A11" s="5">
        <v>45113</v>
      </c>
      <c r="C11" s="6">
        <v>45243</v>
      </c>
      <c r="D11" t="s">
        <v>23</v>
      </c>
      <c r="E11" t="str">
        <f t="shared" si="0"/>
        <v>Monday</v>
      </c>
    </row>
    <row r="12" spans="1:5" x14ac:dyDescent="0.45">
      <c r="A12" s="5">
        <v>45127</v>
      </c>
      <c r="C12" s="6">
        <v>45285</v>
      </c>
      <c r="D12" t="s">
        <v>24</v>
      </c>
      <c r="E12" t="str">
        <f t="shared" si="0"/>
        <v>Monday</v>
      </c>
    </row>
    <row r="13" spans="1:5" x14ac:dyDescent="0.45">
      <c r="A13" s="5">
        <v>45141</v>
      </c>
      <c r="C13" s="6">
        <v>45286</v>
      </c>
      <c r="D13" t="s">
        <v>25</v>
      </c>
      <c r="E13" t="str">
        <f t="shared" si="0"/>
        <v>Tuesday</v>
      </c>
    </row>
    <row r="14" spans="1:5" x14ac:dyDescent="0.45">
      <c r="A14" s="5">
        <v>45155</v>
      </c>
      <c r="C14" s="6">
        <v>45292</v>
      </c>
      <c r="D14" t="s">
        <v>14</v>
      </c>
      <c r="E14" t="str">
        <f t="shared" si="0"/>
        <v>Monday</v>
      </c>
    </row>
    <row r="15" spans="1:5" x14ac:dyDescent="0.45">
      <c r="A15" s="5">
        <v>45169</v>
      </c>
      <c r="C15" s="6"/>
    </row>
    <row r="16" spans="1:5" x14ac:dyDescent="0.45">
      <c r="A16" s="5">
        <v>45183</v>
      </c>
      <c r="C16" s="6"/>
    </row>
    <row r="17" spans="1:3" x14ac:dyDescent="0.45">
      <c r="A17" s="5">
        <v>45197</v>
      </c>
      <c r="C17" s="6"/>
    </row>
    <row r="18" spans="1:3" x14ac:dyDescent="0.45">
      <c r="A18" s="5">
        <v>45211</v>
      </c>
      <c r="C18" s="6"/>
    </row>
    <row r="19" spans="1:3" x14ac:dyDescent="0.45">
      <c r="A19" s="5">
        <v>45225</v>
      </c>
      <c r="C19" s="6"/>
    </row>
    <row r="20" spans="1:3" x14ac:dyDescent="0.45">
      <c r="A20" s="5">
        <v>45239</v>
      </c>
      <c r="C20" s="6"/>
    </row>
    <row r="21" spans="1:3" x14ac:dyDescent="0.45">
      <c r="A21" s="5">
        <v>45253</v>
      </c>
      <c r="C21" s="6"/>
    </row>
    <row r="22" spans="1:3" x14ac:dyDescent="0.45">
      <c r="A22" s="5">
        <v>45267</v>
      </c>
      <c r="C22" s="6"/>
    </row>
    <row r="23" spans="1:3" x14ac:dyDescent="0.45">
      <c r="A23" s="5">
        <v>45281</v>
      </c>
      <c r="C23" s="6"/>
    </row>
    <row r="24" spans="1:3" x14ac:dyDescent="0.45">
      <c r="A24" s="5">
        <v>45295</v>
      </c>
      <c r="C24" s="6"/>
    </row>
    <row r="25" spans="1:3" x14ac:dyDescent="0.45">
      <c r="A25" s="5">
        <v>45309</v>
      </c>
      <c r="C25" s="6"/>
    </row>
    <row r="26" spans="1:3" x14ac:dyDescent="0.45">
      <c r="A26" s="5">
        <v>45323</v>
      </c>
      <c r="C26" s="6"/>
    </row>
    <row r="27" spans="1:3" x14ac:dyDescent="0.45">
      <c r="A27" s="5">
        <v>45337</v>
      </c>
      <c r="C27" s="6"/>
    </row>
    <row r="28" spans="1:3" x14ac:dyDescent="0.45">
      <c r="A28" s="5">
        <v>45351</v>
      </c>
      <c r="C28" s="6"/>
    </row>
    <row r="29" spans="1:3" x14ac:dyDescent="0.45">
      <c r="A29" s="5">
        <v>45365</v>
      </c>
    </row>
    <row r="30" spans="1:3" x14ac:dyDescent="0.45">
      <c r="A30" s="5">
        <v>45379</v>
      </c>
    </row>
    <row r="31" spans="1:3" x14ac:dyDescent="0.45">
      <c r="A31" s="5"/>
    </row>
    <row r="32" spans="1:3" x14ac:dyDescent="0.45">
      <c r="A32" s="5"/>
    </row>
    <row r="33" spans="1:1" x14ac:dyDescent="0.45">
      <c r="A33" s="5"/>
    </row>
    <row r="34" spans="1:1" x14ac:dyDescent="0.45">
      <c r="A34"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Planner</vt:lpstr>
      <vt:lpstr>GC EARB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Allison</dc:creator>
  <cp:lastModifiedBy>Burke, Allison</cp:lastModifiedBy>
  <dcterms:created xsi:type="dcterms:W3CDTF">2022-03-01T15:35:21Z</dcterms:created>
  <dcterms:modified xsi:type="dcterms:W3CDTF">2023-02-22T17:29:36Z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15d617-256d-4284-aedb-1064be1c4b48_Enabled">
    <vt:lpwstr>true</vt:lpwstr>
  </property>
  <property fmtid="{D5CDD505-2E9C-101B-9397-08002B2CF9AE}" pid="3" name="MSIP_Label_3515d617-256d-4284-aedb-1064be1c4b48_SetDate">
    <vt:lpwstr>2022-03-01T15:50:37Z</vt:lpwstr>
  </property>
  <property fmtid="{D5CDD505-2E9C-101B-9397-08002B2CF9AE}" pid="4" name="MSIP_Label_3515d617-256d-4284-aedb-1064be1c4b48_Method">
    <vt:lpwstr>Privileged</vt:lpwstr>
  </property>
  <property fmtid="{D5CDD505-2E9C-101B-9397-08002B2CF9AE}" pid="5" name="MSIP_Label_3515d617-256d-4284-aedb-1064be1c4b48_Name">
    <vt:lpwstr>3515d617-256d-4284-aedb-1064be1c4b48</vt:lpwstr>
  </property>
  <property fmtid="{D5CDD505-2E9C-101B-9397-08002B2CF9AE}" pid="6" name="MSIP_Label_3515d617-256d-4284-aedb-1064be1c4b48_SiteId">
    <vt:lpwstr>6397df10-4595-4047-9c4f-03311282152b</vt:lpwstr>
  </property>
  <property fmtid="{D5CDD505-2E9C-101B-9397-08002B2CF9AE}" pid="7" name="MSIP_Label_3515d617-256d-4284-aedb-1064be1c4b48_ActionId">
    <vt:lpwstr>5471e131-5c3c-4cde-bd3a-ca229526a23a</vt:lpwstr>
  </property>
  <property fmtid="{D5CDD505-2E9C-101B-9397-08002B2CF9AE}" pid="8" name="MSIP_Label_3515d617-256d-4284-aedb-1064be1c4b48_ContentBits">
    <vt:lpwstr>0</vt:lpwstr>
  </property>
</Properties>
</file>