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URKE\Documents\GC EARB staging\"/>
    </mc:Choice>
  </mc:AlternateContent>
  <xr:revisionPtr revIDLastSave="0" documentId="13_ncr:1_{52A3D6E4-6FAA-4F39-BE24-AA7E880FFD2C}" xr6:coauthVersionLast="47" xr6:coauthVersionMax="47" xr10:uidLastSave="{00000000-0000-0000-0000-000000000000}"/>
  <bookViews>
    <workbookView xWindow="930" yWindow="532" windowWidth="18578" windowHeight="11588" xr2:uid="{6A2095DE-67D1-4A1D-98CF-BCC946D086D8}"/>
  </bookViews>
  <sheets>
    <sheet name="Planner" sheetId="1" r:id="rId1"/>
    <sheet name="GC EARB dat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D11" i="1"/>
  <c r="G11" i="1" s="1"/>
  <c r="D9" i="1"/>
  <c r="G9" i="1" s="1"/>
  <c r="D8" i="1"/>
  <c r="G8" i="1" s="1"/>
  <c r="D7" i="1"/>
  <c r="G7" i="1" s="1"/>
  <c r="D6" i="1"/>
  <c r="G6" i="1" s="1"/>
  <c r="D5" i="1"/>
  <c r="G5" i="1" s="1"/>
  <c r="D10" i="1"/>
  <c r="G10" i="1" s="1"/>
  <c r="E5" i="1" l="1"/>
  <c r="E7" i="1"/>
  <c r="E8" i="1"/>
  <c r="E9" i="1"/>
  <c r="E6" i="1"/>
  <c r="E10" i="1"/>
  <c r="E11" i="1"/>
  <c r="G17" i="1"/>
</calcChain>
</file>

<file path=xl/sharedStrings.xml><?xml version="1.0" encoding="utf-8"?>
<sst xmlns="http://schemas.openxmlformats.org/spreadsheetml/2006/main" count="53" uniqueCount="49">
  <si>
    <t>D-zero</t>
  </si>
  <si>
    <t>W-zero</t>
  </si>
  <si>
    <t>D-minus-3</t>
  </si>
  <si>
    <t>D-minus-7</t>
  </si>
  <si>
    <t>D-plus-4</t>
  </si>
  <si>
    <t>W-plus-1</t>
  </si>
  <si>
    <t>Monday</t>
  </si>
  <si>
    <t>Thursday</t>
  </si>
  <si>
    <t>Thusday</t>
  </si>
  <si>
    <t>W-minus-1</t>
  </si>
  <si>
    <t>W-minus-2</t>
  </si>
  <si>
    <t>W-minus-3</t>
  </si>
  <si>
    <t>Friday</t>
  </si>
  <si>
    <t>Monday…</t>
  </si>
  <si>
    <t>D-minus-13</t>
  </si>
  <si>
    <t>D-minus-17</t>
  </si>
  <si>
    <t>DoW</t>
  </si>
  <si>
    <t>D-minus-20</t>
  </si>
  <si>
    <t>Calcluated dates</t>
  </si>
  <si>
    <t>Day</t>
  </si>
  <si>
    <t>Week</t>
  </si>
  <si>
    <t>Timeline instructions boilerplate</t>
  </si>
  <si>
    <t>Timeline instuctions with dates</t>
  </si>
  <si>
    <t xml:space="preserve">– TBS EA will set up a meeting between your team, TBS EA, SSC EA and CCCS on that week to go through the deck and provide feedback </t>
  </si>
  <si>
    <t>– GC EARB session</t>
  </si>
  <si>
    <t>GC EARB dates</t>
  </si>
  <si>
    <t>Copy-pasta of Timeline instuctions with dates (for email send-out)</t>
  </si>
  <si>
    <t>Conflict dates</t>
  </si>
  <si>
    <t>Conflict message</t>
  </si>
  <si>
    <t>New Year's Day</t>
  </si>
  <si>
    <t>Good Friday</t>
  </si>
  <si>
    <t>Easter Monday</t>
  </si>
  <si>
    <t>Victoria Day</t>
  </si>
  <si>
    <t>Fete Nationale (SJB)</t>
  </si>
  <si>
    <t>Canada Day</t>
  </si>
  <si>
    <t>August civic holiday</t>
  </si>
  <si>
    <t>Labour Day</t>
  </si>
  <si>
    <t>Truth &amp; Reconcilation Day</t>
  </si>
  <si>
    <t>Thanksgiving</t>
  </si>
  <si>
    <t>Remembrance Day</t>
  </si>
  <si>
    <t>Christmas Day</t>
  </si>
  <si>
    <t>Boxing Day</t>
  </si>
  <si>
    <t>Possible Stat Holiday Conflict</t>
  </si>
  <si>
    <t>–  First draft (English only) required to be submitted to TBS EA team at EA.AE@tbs-sct.gc.ca.</t>
  </si>
  <si>
    <t>– Updated draft (English only) is collected in a package for co-chairs’ pre-brief. TBS EA analyst will complete EA assessment slide.</t>
  </si>
  <si>
    <t>– Pre-brief with the co-chairs of GC EARB. Any input from the co-chairs will be relayed back to you for further update to the deck.</t>
  </si>
  <si>
    <t>– Final deck (both English and French) is due for distribution to GC EARB members.  (TBS EA will ensure translation of the EA assessment slide.)</t>
  </si>
  <si>
    <t>– Meeting with Committee Secretariat to do live-edit of the draft GC EARB Record of Discussion</t>
  </si>
  <si>
    <t>Select planned
GC EARB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</si>
</sst>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yyyy\-mm\-dd;@"/>
    <numFmt numFmtId="166" formatCode="ddd\.\ mmm\.\ 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164" fontId="0" fillId="0" borderId="0" xfId="0" applyNumberFormat="1"/>
    <xf numFmtId="0" fontId="1" fillId="0" borderId="0" xfId="0" applyFont="1"/>
    <xf numFmtId="166" fontId="0" fillId="0" borderId="0" xfId="0" applyNumberFormat="1"/>
    <xf numFmtId="166" fontId="1" fillId="0" borderId="0" xfId="0" applyNumberFormat="1" applyFont="1"/>
    <xf numFmtId="0" fontId="0" fillId="0" borderId="0" xfId="0" applyAlignment="1">
      <alignment horizontal="left" vertical="top" wrapText="1"/>
    </xf>
    <xf numFmtId="165" fontId="0" fillId="0" borderId="0" xfId="0" applyNumberFormat="1" applyAlignment="1">
      <alignment horizontal="center" vertical="top"/>
    </xf>
    <xf numFmtId="165" fontId="0" fillId="0" borderId="0" xfId="0" applyNumberFormat="1" applyAlignment="1">
      <alignment vertical="top"/>
    </xf>
    <xf numFmtId="0" fontId="1" fillId="0" borderId="0" xfId="0" applyFont="1" applyAlignment="1">
      <alignment wrapText="1"/>
    </xf>
    <xf numFmtId="165" fontId="2" fillId="2" borderId="1" xfId="0" applyNumberFormat="1" applyFont="1" applyFill="1" applyBorder="1"/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74F9A-7E5E-49A4-93E8-D3D69989B7B3}">
  <dimension ref="A1:G17"/>
  <sheetViews>
    <sheetView tabSelected="1" topLeftCell="B1" workbookViewId="0">
      <selection activeCell="B16" sqref="A16:XFD17"/>
    </sheetView>
  </sheetViews>
  <sheetFormatPr defaultRowHeight="14.25" x14ac:dyDescent="0.45"/>
  <cols>
    <col min="1" max="1" width="10.46484375" hidden="1" customWidth="1"/>
    <col min="2" max="2" width="13.19921875" customWidth="1"/>
    <col min="3" max="3" width="4.86328125" hidden="1" customWidth="1"/>
    <col min="4" max="4" width="6.86328125" hidden="1" customWidth="1"/>
    <col min="5" max="5" width="15.19921875" customWidth="1"/>
    <col min="6" max="6" width="52.86328125" hidden="1" customWidth="1"/>
    <col min="7" max="7" width="128.19921875" customWidth="1"/>
  </cols>
  <sheetData>
    <row r="1" spans="1:7" ht="29.25" x14ac:dyDescent="0.55000000000000004">
      <c r="B1" s="10" t="s">
        <v>48</v>
      </c>
      <c r="E1" s="11">
        <v>44910</v>
      </c>
    </row>
    <row r="4" spans="1:7" s="4" customFormat="1" ht="28.5" x14ac:dyDescent="0.45">
      <c r="A4" s="4" t="s">
        <v>20</v>
      </c>
      <c r="B4" s="4" t="s">
        <v>19</v>
      </c>
      <c r="C4" s="4" t="s">
        <v>16</v>
      </c>
      <c r="D4" s="4" t="s">
        <v>18</v>
      </c>
      <c r="E4" s="10" t="s">
        <v>42</v>
      </c>
      <c r="F4" s="4" t="s">
        <v>21</v>
      </c>
      <c r="G4" s="4" t="s">
        <v>22</v>
      </c>
    </row>
    <row r="5" spans="1:7" x14ac:dyDescent="0.45">
      <c r="A5" t="s">
        <v>11</v>
      </c>
      <c r="B5" t="s">
        <v>17</v>
      </c>
      <c r="C5" t="s">
        <v>12</v>
      </c>
      <c r="D5" s="5">
        <f>$E$1-20</f>
        <v>44890</v>
      </c>
      <c r="E5" s="5" t="str">
        <f>_xlfn.IFNA(VLOOKUP(D5, 'GC EARB dates'!$C$2:$D$20, 2, FALSE),"")</f>
        <v/>
      </c>
      <c r="F5" s="1" t="s">
        <v>43</v>
      </c>
      <c r="G5" t="str">
        <f>"1. "&amp;TEXT($D5, "Ddd. Mmm. Dd")&amp;" "&amp;$F5</f>
        <v>1. Fri. Nov. 25 –  First draft (English only) required to be submitted to TBS EA team at EA.AE@tbs-sct.gc.ca.</v>
      </c>
    </row>
    <row r="6" spans="1:7" x14ac:dyDescent="0.45">
      <c r="A6" t="s">
        <v>10</v>
      </c>
      <c r="B6" t="s">
        <v>15</v>
      </c>
      <c r="C6" t="s">
        <v>13</v>
      </c>
      <c r="D6" s="5">
        <f>$E$1-17</f>
        <v>44893</v>
      </c>
      <c r="E6" s="5" t="str">
        <f>_xlfn.IFNA(VLOOKUP(D6, 'GC EARB dates'!$C$2:$D$20, 2, FALSE),"")</f>
        <v/>
      </c>
      <c r="F6" s="1" t="s">
        <v>23</v>
      </c>
      <c r="G6" t="str">
        <f>"2. Week of "&amp;TEXT($D6, "Ddd. Mmm. Dd")&amp;" "&amp;$F6</f>
        <v xml:space="preserve">2. Week of Mon. Nov. 28 – TBS EA will set up a meeting between your team, TBS EA, SSC EA and CCCS on that week to go through the deck and provide feedback </v>
      </c>
    </row>
    <row r="7" spans="1:7" x14ac:dyDescent="0.45">
      <c r="A7" t="s">
        <v>10</v>
      </c>
      <c r="B7" t="s">
        <v>14</v>
      </c>
      <c r="C7" t="s">
        <v>12</v>
      </c>
      <c r="D7" s="5">
        <f>$E$1-13</f>
        <v>44897</v>
      </c>
      <c r="E7" s="5" t="str">
        <f>_xlfn.IFNA(VLOOKUP(D7, 'GC EARB dates'!$C$2:$D$20, 2, FALSE),"")</f>
        <v/>
      </c>
      <c r="F7" s="1" t="s">
        <v>44</v>
      </c>
      <c r="G7" t="str">
        <f>"3. "&amp;TEXT($D7, "Ddd. Mmm. Dd")&amp;" "&amp;$F7</f>
        <v>3. Fri. Dec. 02 – Updated draft (English only) is collected in a package for co-chairs’ pre-brief. TBS EA analyst will complete EA assessment slide.</v>
      </c>
    </row>
    <row r="8" spans="1:7" x14ac:dyDescent="0.45">
      <c r="A8" t="s">
        <v>9</v>
      </c>
      <c r="B8" t="s">
        <v>3</v>
      </c>
      <c r="C8" t="s">
        <v>8</v>
      </c>
      <c r="D8" s="5">
        <f>$E$1-7</f>
        <v>44903</v>
      </c>
      <c r="E8" s="5" t="str">
        <f>_xlfn.IFNA(VLOOKUP(D8, 'GC EARB dates'!$C$2:$D$20, 2, FALSE),"")</f>
        <v/>
      </c>
      <c r="F8" s="1" t="s">
        <v>45</v>
      </c>
      <c r="G8" t="str">
        <f>"4. "&amp;TEXT($D8, "Ddd. Mmm. Dd")&amp;" "&amp;$F8</f>
        <v>4. Thu. Dec. 08 – Pre-brief with the co-chairs of GC EARB. Any input from the co-chairs will be relayed back to you for further update to the deck.</v>
      </c>
    </row>
    <row r="9" spans="1:7" x14ac:dyDescent="0.45">
      <c r="A9" t="s">
        <v>1</v>
      </c>
      <c r="B9" t="s">
        <v>2</v>
      </c>
      <c r="C9" t="s">
        <v>6</v>
      </c>
      <c r="D9" s="5">
        <f>$E$1-3</f>
        <v>44907</v>
      </c>
      <c r="E9" s="5" t="str">
        <f>_xlfn.IFNA(VLOOKUP(D9, 'GC EARB dates'!$C$2:$D$20, 2, FALSE),"")</f>
        <v/>
      </c>
      <c r="F9" s="1" t="s">
        <v>46</v>
      </c>
      <c r="G9" t="str">
        <f>"5. "&amp;TEXT($D9, "Ddd. Mmm. Dd")&amp;" "&amp;$F9</f>
        <v>5. Mon. Dec. 12 – Final deck (both English and French) is due for distribution to GC EARB members.  (TBS EA will ensure translation of the EA assessment slide.)</v>
      </c>
    </row>
    <row r="10" spans="1:7" x14ac:dyDescent="0.45">
      <c r="A10" t="s">
        <v>1</v>
      </c>
      <c r="B10" t="s">
        <v>0</v>
      </c>
      <c r="C10" t="s">
        <v>7</v>
      </c>
      <c r="D10" s="6">
        <f>$E$1</f>
        <v>44910</v>
      </c>
      <c r="E10" s="5" t="str">
        <f>_xlfn.IFNA(VLOOKUP(D10, 'GC EARB dates'!$C$2:$D$20, 2, FALSE),"")</f>
        <v/>
      </c>
      <c r="F10" s="2" t="s">
        <v>24</v>
      </c>
      <c r="G10" s="4" t="str">
        <f>"6. "&amp;TEXT($D10, "Ddd. Mmm. Dd")&amp;" "&amp;$F10</f>
        <v>6. Thu. Dec. 15 – GC EARB session</v>
      </c>
    </row>
    <row r="11" spans="1:7" x14ac:dyDescent="0.45">
      <c r="A11" t="s">
        <v>5</v>
      </c>
      <c r="B11" t="s">
        <v>4</v>
      </c>
      <c r="C11" t="s">
        <v>6</v>
      </c>
      <c r="D11" s="5">
        <f>$E$1+4</f>
        <v>44914</v>
      </c>
      <c r="E11" s="5" t="str">
        <f>_xlfn.IFNA(VLOOKUP(D11, 'GC EARB dates'!$C$2:$D$20, 2, FALSE),"")</f>
        <v/>
      </c>
      <c r="F11" s="1" t="s">
        <v>47</v>
      </c>
      <c r="G11" t="str">
        <f>"7. "&amp;TEXT($D11, "Ddd. Mmm. Dd")&amp;" "&amp;$F11</f>
        <v>7. Mon. Dec. 19 – Meeting with Committee Secretariat to do live-edit of the draft GC EARB Record of Discussion</v>
      </c>
    </row>
    <row r="12" spans="1:7" x14ac:dyDescent="0.45">
      <c r="D12" s="5"/>
      <c r="E12" s="5" t="str">
        <f>_xlfn.IFNA(VLOOKUP(D12, 'GC EARB dates'!$C$2:$D$20, 2, FALSE),"")</f>
        <v/>
      </c>
    </row>
    <row r="13" spans="1:7" x14ac:dyDescent="0.45">
      <c r="D13" s="5"/>
      <c r="E13" s="5" t="str">
        <f>_xlfn.IFNA(VLOOKUP(D13, 'GC EARB dates'!$C$2:$D$20, 2, FALSE),"")</f>
        <v/>
      </c>
    </row>
    <row r="14" spans="1:7" x14ac:dyDescent="0.45">
      <c r="D14" s="5"/>
      <c r="E14" s="5" t="str">
        <f>_xlfn.IFNA(VLOOKUP(D14, 'GC EARB dates'!$C$2:$D$20, 2, FALSE),"")</f>
        <v/>
      </c>
    </row>
    <row r="15" spans="1:7" x14ac:dyDescent="0.45">
      <c r="D15" s="3"/>
      <c r="E15" s="5" t="str">
        <f>_xlfn.IFNA(VLOOKUP(D15, 'GC EARB dates'!$C$2:$D$20, 2, FALSE),"")</f>
        <v/>
      </c>
    </row>
    <row r="16" spans="1:7" hidden="1" x14ac:dyDescent="0.45">
      <c r="D16" s="3"/>
      <c r="E16" s="5" t="str">
        <f>_xlfn.IFNA(VLOOKUP(D16, 'GC EARB dates'!$C$2:$D$20, 2, FALSE),"")</f>
        <v/>
      </c>
      <c r="G16" s="4" t="s">
        <v>26</v>
      </c>
    </row>
    <row r="17" spans="4:7" ht="99.4" hidden="1" customHeight="1" x14ac:dyDescent="0.45">
      <c r="D17" s="3"/>
      <c r="E17" s="3"/>
      <c r="G17" s="7" t="str">
        <f>G5&amp;CHAR(10)&amp;G6&amp;CHAR(10)&amp;G7&amp;CHAR(10)&amp;G8&amp;CHAR(10)&amp;G9&amp;CHAR(10)&amp;G10&amp;CHAR(10)&amp;G11</f>
        <v>1. Fri. Nov. 25 –  First draft (English only) required to be submitted to TBS EA team at EA.AE@tbs-sct.gc.ca.
2. Week of Mon. Nov. 28 – TBS EA will set up a meeting between your team, TBS EA, SSC EA and CCCS on that week to go through the deck and provide feedback 
3. Fri. Dec. 02 – Updated draft (English only) is collected in a package for co-chairs’ pre-brief. TBS EA analyst will complete EA assessment slide.
4. Thu. Dec. 08 – Pre-brief with the co-chairs of GC EARB. Any input from the co-chairs will be relayed back to you for further update to the deck.
5. Mon. Dec. 12 – Final deck (both English and French) is due for distribution to GC EARB members.  (TBS EA will ensure translation of the EA assessment slide.)
6. Thu. Dec. 15 – GC EARB session
7. Mon. Dec. 19 – Meeting with Committee Secretariat to do live-edit of the draft GC EARB Record of Discussion</v>
      </c>
    </row>
  </sheetData>
  <conditionalFormatting sqref="E9">
    <cfRule type="notContainsBlanks" dxfId="1" priority="2">
      <formula>LEN(TRIM(E9))&gt;0</formula>
    </cfRule>
  </conditionalFormatting>
  <conditionalFormatting sqref="E5:E16">
    <cfRule type="notContainsBlanks" dxfId="0" priority="1">
      <formula>LEN(TRIM(E5))&gt;0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7239F1A-B33F-4A1F-A134-195FB1EBA56C}">
          <x14:formula1>
            <xm:f>'GC EARB dates'!$A$2:$A$8</xm:f>
          </x14:formula1>
          <xm:sqref>E1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2E2F0-CE9A-47D9-8AD6-C95D03E13488}">
  <dimension ref="A1:D28"/>
  <sheetViews>
    <sheetView workbookViewId="0">
      <selection activeCell="F8" sqref="F8"/>
    </sheetView>
  </sheetViews>
  <sheetFormatPr defaultRowHeight="14.25" x14ac:dyDescent="0.45"/>
  <cols>
    <col min="1" max="1" width="16.265625" customWidth="1"/>
    <col min="3" max="3" width="12.59765625" customWidth="1"/>
    <col min="4" max="4" width="21.9296875" customWidth="1"/>
  </cols>
  <sheetData>
    <row r="1" spans="1:4" x14ac:dyDescent="0.45">
      <c r="A1" s="4" t="s">
        <v>25</v>
      </c>
      <c r="C1" s="4" t="s">
        <v>27</v>
      </c>
      <c r="D1" s="4" t="s">
        <v>28</v>
      </c>
    </row>
    <row r="2" spans="1:4" x14ac:dyDescent="0.45">
      <c r="A2" s="8">
        <v>44910</v>
      </c>
      <c r="C2" s="9">
        <v>44666</v>
      </c>
      <c r="D2" t="s">
        <v>30</v>
      </c>
    </row>
    <row r="3" spans="1:4" x14ac:dyDescent="0.45">
      <c r="A3" s="8">
        <v>44945</v>
      </c>
      <c r="C3" s="9">
        <v>44669</v>
      </c>
      <c r="D3" t="s">
        <v>31</v>
      </c>
    </row>
    <row r="4" spans="1:4" x14ac:dyDescent="0.45">
      <c r="A4" s="8">
        <v>44959</v>
      </c>
      <c r="C4" s="9">
        <v>44704</v>
      </c>
      <c r="D4" t="s">
        <v>32</v>
      </c>
    </row>
    <row r="5" spans="1:4" x14ac:dyDescent="0.45">
      <c r="A5" s="8">
        <v>44973</v>
      </c>
      <c r="C5" s="9">
        <v>44736</v>
      </c>
      <c r="D5" t="s">
        <v>33</v>
      </c>
    </row>
    <row r="6" spans="1:4" x14ac:dyDescent="0.45">
      <c r="A6" s="8">
        <v>44987</v>
      </c>
      <c r="C6" s="9">
        <v>44743</v>
      </c>
      <c r="D6" t="s">
        <v>34</v>
      </c>
    </row>
    <row r="7" spans="1:4" x14ac:dyDescent="0.45">
      <c r="A7" s="8">
        <v>45001</v>
      </c>
      <c r="C7" s="9">
        <v>44774</v>
      </c>
      <c r="D7" t="s">
        <v>35</v>
      </c>
    </row>
    <row r="8" spans="1:4" x14ac:dyDescent="0.45">
      <c r="A8" s="8">
        <v>45015</v>
      </c>
      <c r="C8" s="9">
        <v>44809</v>
      </c>
      <c r="D8" t="s">
        <v>36</v>
      </c>
    </row>
    <row r="9" spans="1:4" x14ac:dyDescent="0.45">
      <c r="A9" s="8"/>
      <c r="C9" s="9">
        <v>44834</v>
      </c>
      <c r="D9" t="s">
        <v>37</v>
      </c>
    </row>
    <row r="10" spans="1:4" x14ac:dyDescent="0.45">
      <c r="A10" s="8"/>
      <c r="C10" s="9">
        <v>44844</v>
      </c>
      <c r="D10" t="s">
        <v>38</v>
      </c>
    </row>
    <row r="11" spans="1:4" x14ac:dyDescent="0.45">
      <c r="A11" s="8"/>
      <c r="C11" s="9">
        <v>44876</v>
      </c>
      <c r="D11" t="s">
        <v>39</v>
      </c>
    </row>
    <row r="12" spans="1:4" x14ac:dyDescent="0.45">
      <c r="A12" s="8"/>
      <c r="C12" s="9">
        <v>44921</v>
      </c>
      <c r="D12" t="s">
        <v>40</v>
      </c>
    </row>
    <row r="13" spans="1:4" x14ac:dyDescent="0.45">
      <c r="C13" s="9">
        <v>44922</v>
      </c>
      <c r="D13" t="s">
        <v>41</v>
      </c>
    </row>
    <row r="14" spans="1:4" x14ac:dyDescent="0.45">
      <c r="C14" s="9">
        <v>44928</v>
      </c>
      <c r="D14" t="s">
        <v>29</v>
      </c>
    </row>
    <row r="15" spans="1:4" x14ac:dyDescent="0.45">
      <c r="C15" s="9"/>
    </row>
    <row r="16" spans="1:4" x14ac:dyDescent="0.45">
      <c r="C16" s="9"/>
    </row>
    <row r="17" spans="3:3" x14ac:dyDescent="0.45">
      <c r="C17" s="9"/>
    </row>
    <row r="18" spans="3:3" x14ac:dyDescent="0.45">
      <c r="C18" s="9"/>
    </row>
    <row r="19" spans="3:3" x14ac:dyDescent="0.45">
      <c r="C19" s="9"/>
    </row>
    <row r="20" spans="3:3" x14ac:dyDescent="0.45">
      <c r="C20" s="9"/>
    </row>
    <row r="21" spans="3:3" x14ac:dyDescent="0.45">
      <c r="C21" s="9"/>
    </row>
    <row r="22" spans="3:3" x14ac:dyDescent="0.45">
      <c r="C22" s="9"/>
    </row>
    <row r="23" spans="3:3" x14ac:dyDescent="0.45">
      <c r="C23" s="9"/>
    </row>
    <row r="24" spans="3:3" x14ac:dyDescent="0.45">
      <c r="C24" s="9"/>
    </row>
    <row r="25" spans="3:3" x14ac:dyDescent="0.45">
      <c r="C25" s="9"/>
    </row>
    <row r="26" spans="3:3" x14ac:dyDescent="0.45">
      <c r="C26" s="9"/>
    </row>
    <row r="27" spans="3:3" x14ac:dyDescent="0.45">
      <c r="C27" s="9"/>
    </row>
    <row r="28" spans="3:3" x14ac:dyDescent="0.45">
      <c r="C28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Planner</vt:lpstr>
      <vt:lpstr>GC EARB dates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Burke, Allison</dc:creator>
  <cp:lastModifiedBy>Burke, Allison</cp:lastModifiedBy>
  <dcterms:created xsi:type="dcterms:W3CDTF">2022-03-01T15:35:21Z</dcterms:created>
  <dcterms:modified xsi:type="dcterms:W3CDTF">2022-12-06T21:39:29Z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515d617-256d-4284-aedb-1064be1c4b48_Enabled">
    <vt:lpwstr>true</vt:lpwstr>
  </property>
  <property fmtid="{D5CDD505-2E9C-101B-9397-08002B2CF9AE}" pid="3" name="MSIP_Label_3515d617-256d-4284-aedb-1064be1c4b48_SetDate">
    <vt:lpwstr>2022-03-01T15:50:37Z</vt:lpwstr>
  </property>
  <property fmtid="{D5CDD505-2E9C-101B-9397-08002B2CF9AE}" pid="4" name="MSIP_Label_3515d617-256d-4284-aedb-1064be1c4b48_Method">
    <vt:lpwstr>Privileged</vt:lpwstr>
  </property>
  <property fmtid="{D5CDD505-2E9C-101B-9397-08002B2CF9AE}" pid="5" name="MSIP_Label_3515d617-256d-4284-aedb-1064be1c4b48_Name">
    <vt:lpwstr>3515d617-256d-4284-aedb-1064be1c4b48</vt:lpwstr>
  </property>
  <property fmtid="{D5CDD505-2E9C-101B-9397-08002B2CF9AE}" pid="6" name="MSIP_Label_3515d617-256d-4284-aedb-1064be1c4b48_SiteId">
    <vt:lpwstr>6397df10-4595-4047-9c4f-03311282152b</vt:lpwstr>
  </property>
  <property fmtid="{D5CDD505-2E9C-101B-9397-08002B2CF9AE}" pid="7" name="MSIP_Label_3515d617-256d-4284-aedb-1064be1c4b48_ActionId">
    <vt:lpwstr>5471e131-5c3c-4cde-bd3a-ca229526a23a</vt:lpwstr>
  </property>
  <property fmtid="{D5CDD505-2E9C-101B-9397-08002B2CF9AE}" pid="8" name="MSIP_Label_3515d617-256d-4284-aedb-1064be1c4b48_ContentBits">
    <vt:lpwstr>0</vt:lpwstr>
  </property>
</Properties>
</file>